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6140" windowHeight="8385" activeTab="0"/>
  </bookViews>
  <sheets>
    <sheet name="saltafactur" sheetId="1" r:id="rId1"/>
    <sheet name="saltausu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<sst xmlns="http://schemas.openxmlformats.org/spreadsheetml/2006/main" count="205" uniqueCount="69">
  <si>
    <t>Provincia de SALTA</t>
  </si>
  <si>
    <t>Facturado a usuario final</t>
  </si>
  <si>
    <t>Valores expresados en MWh</t>
  </si>
  <si>
    <t>Departamento</t>
  </si>
  <si>
    <t>Ente</t>
  </si>
  <si>
    <t>Total</t>
  </si>
  <si>
    <t>Residencial</t>
  </si>
  <si>
    <t>Comercial</t>
  </si>
  <si>
    <t>Industrial</t>
  </si>
  <si>
    <t>Serv Sanita</t>
  </si>
  <si>
    <t>Al Público</t>
  </si>
  <si>
    <t>Tracción</t>
  </si>
  <si>
    <t>Riego</t>
  </si>
  <si>
    <t>Oficial</t>
  </si>
  <si>
    <t>E. Rural</t>
  </si>
  <si>
    <t>Otros</t>
  </si>
  <si>
    <t>Anta</t>
  </si>
  <si>
    <t>EDESA</t>
  </si>
  <si>
    <t>GUMEM</t>
  </si>
  <si>
    <t>Total Anta</t>
  </si>
  <si>
    <t>Cachi</t>
  </si>
  <si>
    <t>Total Cachi</t>
  </si>
  <si>
    <t>Cafayate</t>
  </si>
  <si>
    <t>Total Cafayate</t>
  </si>
  <si>
    <t>Capital</t>
  </si>
  <si>
    <t>Total Capital</t>
  </si>
  <si>
    <t>Cerrillos</t>
  </si>
  <si>
    <t>Total Cerrillos</t>
  </si>
  <si>
    <t>Chicoana</t>
  </si>
  <si>
    <t>Total Chicoana</t>
  </si>
  <si>
    <t>General Güemes</t>
  </si>
  <si>
    <t>Total General Güemes</t>
  </si>
  <si>
    <t>General J. de San Martín</t>
  </si>
  <si>
    <t>Total General J. de San Martín</t>
  </si>
  <si>
    <t>Guachipas</t>
  </si>
  <si>
    <t>Total Guachipas</t>
  </si>
  <si>
    <t>Iruya</t>
  </si>
  <si>
    <t>Total Iruya</t>
  </si>
  <si>
    <t>La Caldera</t>
  </si>
  <si>
    <t>Total La Caldera</t>
  </si>
  <si>
    <t>La Candelaria</t>
  </si>
  <si>
    <t>Total La Candelaria</t>
  </si>
  <si>
    <t>La Poma</t>
  </si>
  <si>
    <t>Total La Poma</t>
  </si>
  <si>
    <t>La Viña</t>
  </si>
  <si>
    <t>Total La Viña</t>
  </si>
  <si>
    <t>Los Andes</t>
  </si>
  <si>
    <t>Total Los Andes</t>
  </si>
  <si>
    <t>Metán</t>
  </si>
  <si>
    <t>Total Metán</t>
  </si>
  <si>
    <t>Molinos</t>
  </si>
  <si>
    <t>Total Molinos</t>
  </si>
  <si>
    <t>Orán</t>
  </si>
  <si>
    <t>Total Orán</t>
  </si>
  <si>
    <t>Rivadavia</t>
  </si>
  <si>
    <t>Total Rivadavia</t>
  </si>
  <si>
    <t>Rosario de la Frontera</t>
  </si>
  <si>
    <t>Total Rosario de la Frontera</t>
  </si>
  <si>
    <t>Rosario de Lerma</t>
  </si>
  <si>
    <t>Total Rosario de Lerma</t>
  </si>
  <si>
    <t>San Carlos</t>
  </si>
  <si>
    <t>Total San Carlos</t>
  </si>
  <si>
    <t>Santa Victoria</t>
  </si>
  <si>
    <t>Total Santa Victoria</t>
  </si>
  <si>
    <t>TOTAL EDESA</t>
  </si>
  <si>
    <t>TOTAL GUMEM</t>
  </si>
  <si>
    <t>TOTAL SALTA</t>
  </si>
  <si>
    <t>Cantidad de usuarios</t>
  </si>
  <si>
    <t>AÑO 2014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</si>
</sst>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8"/>
      <name val="MS Sans Serif"/>
      <family val="0"/>
    </font>
    <font>
      <sz val="10"/>
      <color indexed="10"/>
      <name val="Arial"/>
      <family val="0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3" fontId="5" fillId="0" borderId="0" xfId="0" applyNumberFormat="1" applyFont="1" applyAlignment="1">
      <alignment/>
    </xf>
    <xf numFmtId="3" fontId="0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3" fontId="0" fillId="0" borderId="1" xfId="19" applyNumberFormat="1" applyFont="1" applyFill="1" applyBorder="1" applyAlignment="1">
      <alignment horizontal="center" wrapText="1"/>
      <protection/>
    </xf>
    <xf numFmtId="3" fontId="1" fillId="0" borderId="1" xfId="19" applyNumberFormat="1" applyFont="1" applyFill="1" applyBorder="1" applyAlignment="1">
      <alignment horizontal="center" wrapText="1"/>
      <protection/>
    </xf>
    <xf numFmtId="3" fontId="0" fillId="0" borderId="1" xfId="19" applyNumberFormat="1" applyFont="1" applyFill="1" applyBorder="1" applyAlignment="1">
      <alignment horizont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Hoja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3"/>
  <sheetViews>
    <sheetView tabSelected="1" workbookViewId="0" topLeftCell="A36">
      <selection activeCell="F54" sqref="F54"/>
    </sheetView>
  </sheetViews>
  <sheetFormatPr defaultColWidth="11.421875" defaultRowHeight="12.75"/>
  <cols>
    <col min="1" max="1" width="20.8515625" style="0" customWidth="1"/>
    <col min="2" max="3" width="15.8515625" style="0" customWidth="1"/>
    <col min="4" max="4" width="12.8515625" style="0" customWidth="1"/>
    <col min="5" max="5" width="10.140625" style="0" customWidth="1"/>
    <col min="6" max="6" width="12.140625" style="0" customWidth="1"/>
    <col min="8" max="8" width="9.28125" style="0" customWidth="1"/>
    <col min="9" max="9" width="8.57421875" style="0" customWidth="1"/>
    <col min="10" max="10" width="10.421875" style="0" customWidth="1"/>
    <col min="11" max="11" width="9.8515625" style="0" customWidth="1"/>
    <col min="12" max="12" width="10.140625" style="0" customWidth="1"/>
    <col min="13" max="13" width="8.140625" style="0" customWidth="1"/>
  </cols>
  <sheetData>
    <row r="1" spans="1:13" ht="12.75">
      <c r="A1" s="1" t="s">
        <v>68</v>
      </c>
      <c r="C1" s="1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ht="12.75">
      <c r="A2" s="1" t="s">
        <v>0</v>
      </c>
      <c r="C2" s="1"/>
      <c r="D2" s="1"/>
      <c r="E2" s="2"/>
      <c r="F2" s="2"/>
      <c r="G2" s="2"/>
      <c r="H2" s="2"/>
      <c r="I2" s="2"/>
      <c r="J2" s="2"/>
      <c r="K2" s="2"/>
      <c r="L2" s="2"/>
      <c r="M2" s="2"/>
    </row>
    <row r="3" spans="1:13" ht="12.75">
      <c r="A3" s="1" t="s">
        <v>1</v>
      </c>
      <c r="C3" s="1"/>
      <c r="D3" s="17"/>
      <c r="E3" s="2"/>
      <c r="F3" s="2"/>
      <c r="G3" s="2"/>
      <c r="H3" s="2"/>
      <c r="I3" s="2"/>
      <c r="J3" s="2"/>
      <c r="K3" s="2"/>
      <c r="L3" s="2"/>
      <c r="M3" s="2"/>
    </row>
    <row r="4" spans="1:13" ht="12.75">
      <c r="A4" s="1" t="s">
        <v>2</v>
      </c>
      <c r="C4" s="1"/>
      <c r="D4" s="1"/>
      <c r="E4" s="2"/>
      <c r="F4" s="2"/>
      <c r="G4" s="2"/>
      <c r="H4" s="2"/>
      <c r="I4" s="2"/>
      <c r="J4" s="2"/>
      <c r="K4" s="2"/>
      <c r="L4" s="2"/>
      <c r="M4" s="2"/>
    </row>
    <row r="5" spans="2:13" ht="12.75">
      <c r="B5" s="1"/>
      <c r="C5" s="1"/>
      <c r="D5" s="1"/>
      <c r="E5" s="2"/>
      <c r="F5" s="2"/>
      <c r="G5" s="2"/>
      <c r="H5" s="2"/>
      <c r="I5" s="2"/>
      <c r="J5" s="2"/>
      <c r="K5" s="2"/>
      <c r="L5" s="2"/>
      <c r="M5" s="2"/>
    </row>
    <row r="6" spans="1:13" ht="12.75">
      <c r="A6" s="1" t="s">
        <v>3</v>
      </c>
      <c r="B6" s="1" t="s">
        <v>4</v>
      </c>
      <c r="C6" s="3" t="s">
        <v>5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</row>
    <row r="7" spans="1:13" s="11" customFormat="1" ht="12.75">
      <c r="A7" s="11" t="s">
        <v>16</v>
      </c>
      <c r="B7" s="12" t="s">
        <v>17</v>
      </c>
      <c r="C7" s="18">
        <f>SUM(D7:M7)</f>
        <v>76713.591</v>
      </c>
      <c r="D7" s="18">
        <v>45967.939</v>
      </c>
      <c r="E7" s="18">
        <v>13699.894</v>
      </c>
      <c r="F7" s="18">
        <v>10367.837</v>
      </c>
      <c r="G7" s="18">
        <v>0</v>
      </c>
      <c r="H7" s="18">
        <v>4071.034</v>
      </c>
      <c r="I7" s="18">
        <v>0</v>
      </c>
      <c r="J7" s="18">
        <v>258.125</v>
      </c>
      <c r="K7" s="18">
        <v>2348.762</v>
      </c>
      <c r="L7" s="18">
        <v>0</v>
      </c>
      <c r="M7" s="18">
        <v>0</v>
      </c>
    </row>
    <row r="8" spans="1:13" s="11" customFormat="1" ht="12.75">
      <c r="A8" s="11" t="s">
        <v>16</v>
      </c>
      <c r="B8" s="12" t="s">
        <v>18</v>
      </c>
      <c r="C8" s="18">
        <f aca="true" t="shared" si="0" ref="C8:C58">SUM(D8:M8)</f>
        <v>5911.2</v>
      </c>
      <c r="D8" s="18">
        <v>0</v>
      </c>
      <c r="E8" s="18">
        <v>0</v>
      </c>
      <c r="F8" s="18">
        <v>5911.2</v>
      </c>
      <c r="G8" s="18">
        <v>0</v>
      </c>
      <c r="H8" s="18">
        <v>0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</row>
    <row r="9" spans="1:13" s="15" customFormat="1" ht="12.75">
      <c r="A9" s="13" t="s">
        <v>19</v>
      </c>
      <c r="B9" s="14"/>
      <c r="C9" s="19">
        <f t="shared" si="0"/>
        <v>82624.791</v>
      </c>
      <c r="D9" s="19">
        <f>+D7+D8</f>
        <v>45967.939</v>
      </c>
      <c r="E9" s="19">
        <f aca="true" t="shared" si="1" ref="E9:M9">+E7+E8</f>
        <v>13699.894</v>
      </c>
      <c r="F9" s="19">
        <f t="shared" si="1"/>
        <v>16279.037</v>
      </c>
      <c r="G9" s="19">
        <f t="shared" si="1"/>
        <v>0</v>
      </c>
      <c r="H9" s="19">
        <f t="shared" si="1"/>
        <v>4071.034</v>
      </c>
      <c r="I9" s="19">
        <f t="shared" si="1"/>
        <v>0</v>
      </c>
      <c r="J9" s="19">
        <f t="shared" si="1"/>
        <v>258.125</v>
      </c>
      <c r="K9" s="19">
        <f t="shared" si="1"/>
        <v>2348.762</v>
      </c>
      <c r="L9" s="19">
        <f t="shared" si="1"/>
        <v>0</v>
      </c>
      <c r="M9" s="19">
        <f t="shared" si="1"/>
        <v>0</v>
      </c>
    </row>
    <row r="10" spans="1:13" s="11" customFormat="1" ht="12.75">
      <c r="A10" s="11" t="s">
        <v>20</v>
      </c>
      <c r="B10" s="12" t="s">
        <v>17</v>
      </c>
      <c r="C10" s="18">
        <f t="shared" si="0"/>
        <v>6277.789999999999</v>
      </c>
      <c r="D10" s="18">
        <v>2763.765</v>
      </c>
      <c r="E10" s="18">
        <v>1920.926</v>
      </c>
      <c r="F10" s="18">
        <v>358.691</v>
      </c>
      <c r="G10" s="18">
        <v>0</v>
      </c>
      <c r="H10" s="18">
        <v>799.418</v>
      </c>
      <c r="I10" s="18">
        <v>0</v>
      </c>
      <c r="J10" s="18">
        <v>0</v>
      </c>
      <c r="K10" s="18">
        <v>434.99</v>
      </c>
      <c r="L10" s="18">
        <v>0</v>
      </c>
      <c r="M10" s="18">
        <v>0</v>
      </c>
    </row>
    <row r="11" spans="1:13" s="15" customFormat="1" ht="12.75">
      <c r="A11" s="13" t="s">
        <v>21</v>
      </c>
      <c r="B11" s="14"/>
      <c r="C11" s="19">
        <f t="shared" si="0"/>
        <v>6277.789999999999</v>
      </c>
      <c r="D11" s="19">
        <f>+D10</f>
        <v>2763.765</v>
      </c>
      <c r="E11" s="19">
        <f aca="true" t="shared" si="2" ref="E11:M11">+E10</f>
        <v>1920.926</v>
      </c>
      <c r="F11" s="19">
        <f t="shared" si="2"/>
        <v>358.691</v>
      </c>
      <c r="G11" s="19">
        <f t="shared" si="2"/>
        <v>0</v>
      </c>
      <c r="H11" s="19">
        <f t="shared" si="2"/>
        <v>799.418</v>
      </c>
      <c r="I11" s="19">
        <f t="shared" si="2"/>
        <v>0</v>
      </c>
      <c r="J11" s="19">
        <f t="shared" si="2"/>
        <v>0</v>
      </c>
      <c r="K11" s="19">
        <f t="shared" si="2"/>
        <v>434.99</v>
      </c>
      <c r="L11" s="19">
        <f t="shared" si="2"/>
        <v>0</v>
      </c>
      <c r="M11" s="19">
        <f t="shared" si="2"/>
        <v>0</v>
      </c>
    </row>
    <row r="12" spans="1:13" s="11" customFormat="1" ht="12.75">
      <c r="A12" s="11" t="s">
        <v>22</v>
      </c>
      <c r="B12" s="12" t="s">
        <v>17</v>
      </c>
      <c r="C12" s="18">
        <f t="shared" si="0"/>
        <v>34597.873</v>
      </c>
      <c r="D12" s="18">
        <v>10985.182</v>
      </c>
      <c r="E12" s="18">
        <v>10454.936</v>
      </c>
      <c r="F12" s="18">
        <v>10696.974</v>
      </c>
      <c r="G12" s="18">
        <v>0</v>
      </c>
      <c r="H12" s="18">
        <v>1255.267</v>
      </c>
      <c r="I12" s="18">
        <v>0</v>
      </c>
      <c r="J12" s="18">
        <v>207.083</v>
      </c>
      <c r="K12" s="18">
        <v>998.431</v>
      </c>
      <c r="L12" s="18">
        <v>0</v>
      </c>
      <c r="M12" s="18">
        <v>0</v>
      </c>
    </row>
    <row r="13" spans="1:13" s="15" customFormat="1" ht="12.75">
      <c r="A13" s="13" t="s">
        <v>23</v>
      </c>
      <c r="B13" s="14"/>
      <c r="C13" s="19">
        <f t="shared" si="0"/>
        <v>34597.873</v>
      </c>
      <c r="D13" s="19">
        <f>+D12</f>
        <v>10985.182</v>
      </c>
      <c r="E13" s="19">
        <f aca="true" t="shared" si="3" ref="E13:M13">+E12</f>
        <v>10454.936</v>
      </c>
      <c r="F13" s="19">
        <f t="shared" si="3"/>
        <v>10696.974</v>
      </c>
      <c r="G13" s="19">
        <f t="shared" si="3"/>
        <v>0</v>
      </c>
      <c r="H13" s="19">
        <f t="shared" si="3"/>
        <v>1255.267</v>
      </c>
      <c r="I13" s="19">
        <f t="shared" si="3"/>
        <v>0</v>
      </c>
      <c r="J13" s="19">
        <f t="shared" si="3"/>
        <v>207.083</v>
      </c>
      <c r="K13" s="19">
        <f t="shared" si="3"/>
        <v>998.431</v>
      </c>
      <c r="L13" s="19">
        <f t="shared" si="3"/>
        <v>0</v>
      </c>
      <c r="M13" s="19">
        <f t="shared" si="3"/>
        <v>0</v>
      </c>
    </row>
    <row r="14" spans="1:13" s="11" customFormat="1" ht="12.75">
      <c r="A14" s="11" t="s">
        <v>24</v>
      </c>
      <c r="B14" s="12" t="s">
        <v>17</v>
      </c>
      <c r="C14" s="18">
        <f t="shared" si="0"/>
        <v>804831.2320000001</v>
      </c>
      <c r="D14" s="18">
        <v>408821.038</v>
      </c>
      <c r="E14" s="18">
        <v>248953.763</v>
      </c>
      <c r="F14" s="18">
        <v>55199.398</v>
      </c>
      <c r="G14" s="18">
        <v>0</v>
      </c>
      <c r="H14" s="18">
        <v>49061.045</v>
      </c>
      <c r="I14" s="18">
        <v>0</v>
      </c>
      <c r="J14" s="18">
        <v>443.963</v>
      </c>
      <c r="K14" s="18">
        <v>42352.025</v>
      </c>
      <c r="L14" s="18">
        <v>0</v>
      </c>
      <c r="M14" s="18">
        <v>0</v>
      </c>
    </row>
    <row r="15" spans="1:13" s="11" customFormat="1" ht="12.75">
      <c r="A15" s="11" t="s">
        <v>24</v>
      </c>
      <c r="B15" s="12" t="s">
        <v>18</v>
      </c>
      <c r="C15" s="18">
        <f t="shared" si="0"/>
        <v>72886.07</v>
      </c>
      <c r="D15" s="18">
        <v>0</v>
      </c>
      <c r="E15" s="18">
        <v>46478.11</v>
      </c>
      <c r="F15" s="18">
        <v>26407.96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</row>
    <row r="16" spans="1:13" s="15" customFormat="1" ht="12.75">
      <c r="A16" s="13" t="s">
        <v>25</v>
      </c>
      <c r="B16" s="14"/>
      <c r="C16" s="19">
        <f t="shared" si="0"/>
        <v>877717.3020000001</v>
      </c>
      <c r="D16" s="19">
        <f>+D14+D15</f>
        <v>408821.038</v>
      </c>
      <c r="E16" s="19">
        <f aca="true" t="shared" si="4" ref="E16:M16">+E14+E15</f>
        <v>295431.873</v>
      </c>
      <c r="F16" s="19">
        <f t="shared" si="4"/>
        <v>81607.35800000001</v>
      </c>
      <c r="G16" s="19">
        <f t="shared" si="4"/>
        <v>0</v>
      </c>
      <c r="H16" s="19">
        <f t="shared" si="4"/>
        <v>49061.045</v>
      </c>
      <c r="I16" s="19">
        <f t="shared" si="4"/>
        <v>0</v>
      </c>
      <c r="J16" s="19">
        <f t="shared" si="4"/>
        <v>443.963</v>
      </c>
      <c r="K16" s="19">
        <f t="shared" si="4"/>
        <v>42352.025</v>
      </c>
      <c r="L16" s="19">
        <f t="shared" si="4"/>
        <v>0</v>
      </c>
      <c r="M16" s="19">
        <f t="shared" si="4"/>
        <v>0</v>
      </c>
    </row>
    <row r="17" spans="1:13" s="11" customFormat="1" ht="12.75">
      <c r="A17" s="11" t="s">
        <v>26</v>
      </c>
      <c r="B17" s="12" t="s">
        <v>17</v>
      </c>
      <c r="C17" s="18">
        <f t="shared" si="0"/>
        <v>54570.09500000001</v>
      </c>
      <c r="D17" s="18">
        <v>19872.446</v>
      </c>
      <c r="E17" s="18">
        <v>10283.916</v>
      </c>
      <c r="F17" s="18">
        <v>12208.989</v>
      </c>
      <c r="G17" s="18">
        <v>0</v>
      </c>
      <c r="H17" s="18">
        <v>4168.29</v>
      </c>
      <c r="I17" s="18">
        <v>0</v>
      </c>
      <c r="J17" s="18">
        <v>6627.656</v>
      </c>
      <c r="K17" s="18">
        <v>1408.798</v>
      </c>
      <c r="L17" s="18">
        <v>0</v>
      </c>
      <c r="M17" s="18">
        <v>0</v>
      </c>
    </row>
    <row r="18" spans="1:13" s="11" customFormat="1" ht="12.75">
      <c r="A18" s="11" t="s">
        <v>26</v>
      </c>
      <c r="B18" s="12" t="s">
        <v>18</v>
      </c>
      <c r="C18" s="18">
        <f t="shared" si="0"/>
        <v>1962</v>
      </c>
      <c r="D18" s="18">
        <v>0</v>
      </c>
      <c r="E18" s="18">
        <v>0</v>
      </c>
      <c r="F18" s="18">
        <v>1962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</row>
    <row r="19" spans="1:13" s="15" customFormat="1" ht="12.75">
      <c r="A19" s="13" t="s">
        <v>27</v>
      </c>
      <c r="B19" s="14"/>
      <c r="C19" s="19">
        <f t="shared" si="0"/>
        <v>56532.09500000001</v>
      </c>
      <c r="D19" s="19">
        <f>+D17+D18</f>
        <v>19872.446</v>
      </c>
      <c r="E19" s="19">
        <f aca="true" t="shared" si="5" ref="E19:M19">+E17+E18</f>
        <v>10283.916</v>
      </c>
      <c r="F19" s="19">
        <f t="shared" si="5"/>
        <v>14170.989</v>
      </c>
      <c r="G19" s="19">
        <f t="shared" si="5"/>
        <v>0</v>
      </c>
      <c r="H19" s="19">
        <f t="shared" si="5"/>
        <v>4168.29</v>
      </c>
      <c r="I19" s="19">
        <f t="shared" si="5"/>
        <v>0</v>
      </c>
      <c r="J19" s="19">
        <f t="shared" si="5"/>
        <v>6627.656</v>
      </c>
      <c r="K19" s="19">
        <f t="shared" si="5"/>
        <v>1408.798</v>
      </c>
      <c r="L19" s="19">
        <f t="shared" si="5"/>
        <v>0</v>
      </c>
      <c r="M19" s="19">
        <f t="shared" si="5"/>
        <v>0</v>
      </c>
    </row>
    <row r="20" spans="1:13" s="11" customFormat="1" ht="12.75">
      <c r="A20" s="11" t="s">
        <v>28</v>
      </c>
      <c r="B20" s="12" t="s">
        <v>17</v>
      </c>
      <c r="C20" s="18">
        <f t="shared" si="0"/>
        <v>32073.842999999997</v>
      </c>
      <c r="D20" s="18">
        <v>10260.353</v>
      </c>
      <c r="E20" s="18">
        <v>4558.598</v>
      </c>
      <c r="F20" s="18">
        <v>12597.467</v>
      </c>
      <c r="G20" s="18">
        <v>0</v>
      </c>
      <c r="H20" s="18">
        <v>2878.916</v>
      </c>
      <c r="I20" s="18">
        <v>0</v>
      </c>
      <c r="J20" s="18">
        <v>1137.16</v>
      </c>
      <c r="K20" s="18">
        <v>641.349</v>
      </c>
      <c r="L20" s="18">
        <v>0</v>
      </c>
      <c r="M20" s="18">
        <v>0</v>
      </c>
    </row>
    <row r="21" spans="1:13" s="15" customFormat="1" ht="12.75">
      <c r="A21" s="13" t="s">
        <v>29</v>
      </c>
      <c r="B21" s="14"/>
      <c r="C21" s="19">
        <f t="shared" si="0"/>
        <v>32073.842999999997</v>
      </c>
      <c r="D21" s="19">
        <f>+D20</f>
        <v>10260.353</v>
      </c>
      <c r="E21" s="19">
        <f aca="true" t="shared" si="6" ref="E21:M21">+E20</f>
        <v>4558.598</v>
      </c>
      <c r="F21" s="19">
        <f t="shared" si="6"/>
        <v>12597.467</v>
      </c>
      <c r="G21" s="19">
        <f t="shared" si="6"/>
        <v>0</v>
      </c>
      <c r="H21" s="19">
        <f t="shared" si="6"/>
        <v>2878.916</v>
      </c>
      <c r="I21" s="19">
        <f t="shared" si="6"/>
        <v>0</v>
      </c>
      <c r="J21" s="19">
        <f t="shared" si="6"/>
        <v>1137.16</v>
      </c>
      <c r="K21" s="19">
        <f t="shared" si="6"/>
        <v>641.349</v>
      </c>
      <c r="L21" s="19">
        <f t="shared" si="6"/>
        <v>0</v>
      </c>
      <c r="M21" s="19">
        <f t="shared" si="6"/>
        <v>0</v>
      </c>
    </row>
    <row r="22" spans="1:13" s="11" customFormat="1" ht="12.75">
      <c r="A22" s="11" t="s">
        <v>30</v>
      </c>
      <c r="B22" s="12" t="s">
        <v>17</v>
      </c>
      <c r="C22" s="18">
        <f t="shared" si="0"/>
        <v>70831.85800000001</v>
      </c>
      <c r="D22" s="18">
        <v>28671.659</v>
      </c>
      <c r="E22" s="18">
        <v>25440.74</v>
      </c>
      <c r="F22" s="18">
        <v>7845.586</v>
      </c>
      <c r="G22" s="18">
        <v>0</v>
      </c>
      <c r="H22" s="18">
        <v>4115.86</v>
      </c>
      <c r="I22" s="18">
        <v>0</v>
      </c>
      <c r="J22" s="18">
        <v>661.391</v>
      </c>
      <c r="K22" s="18">
        <v>4096.622</v>
      </c>
      <c r="L22" s="18">
        <v>0</v>
      </c>
      <c r="M22" s="18">
        <v>0</v>
      </c>
    </row>
    <row r="23" spans="1:13" s="15" customFormat="1" ht="12.75">
      <c r="A23" s="13" t="s">
        <v>31</v>
      </c>
      <c r="B23" s="14"/>
      <c r="C23" s="19">
        <f t="shared" si="0"/>
        <v>70831.85800000001</v>
      </c>
      <c r="D23" s="19">
        <f>+D22</f>
        <v>28671.659</v>
      </c>
      <c r="E23" s="19">
        <f aca="true" t="shared" si="7" ref="E23:M23">+E22</f>
        <v>25440.74</v>
      </c>
      <c r="F23" s="19">
        <f t="shared" si="7"/>
        <v>7845.586</v>
      </c>
      <c r="G23" s="19">
        <f t="shared" si="7"/>
        <v>0</v>
      </c>
      <c r="H23" s="19">
        <f t="shared" si="7"/>
        <v>4115.86</v>
      </c>
      <c r="I23" s="19">
        <f t="shared" si="7"/>
        <v>0</v>
      </c>
      <c r="J23" s="19">
        <f t="shared" si="7"/>
        <v>661.391</v>
      </c>
      <c r="K23" s="19">
        <f t="shared" si="7"/>
        <v>4096.622</v>
      </c>
      <c r="L23" s="19">
        <f t="shared" si="7"/>
        <v>0</v>
      </c>
      <c r="M23" s="19">
        <f t="shared" si="7"/>
        <v>0</v>
      </c>
    </row>
    <row r="24" spans="1:13" s="11" customFormat="1" ht="12.75">
      <c r="A24" s="11" t="s">
        <v>32</v>
      </c>
      <c r="B24" s="12" t="s">
        <v>17</v>
      </c>
      <c r="C24" s="18">
        <f t="shared" si="0"/>
        <v>164285.28</v>
      </c>
      <c r="D24" s="18">
        <v>102084.341</v>
      </c>
      <c r="E24" s="18">
        <v>34998.083</v>
      </c>
      <c r="F24" s="18">
        <v>8683.309</v>
      </c>
      <c r="G24" s="18">
        <v>0</v>
      </c>
      <c r="H24" s="18">
        <v>7832.667</v>
      </c>
      <c r="I24" s="18">
        <v>0</v>
      </c>
      <c r="J24" s="18">
        <v>3044.956</v>
      </c>
      <c r="K24" s="18">
        <v>7641.924</v>
      </c>
      <c r="L24" s="18">
        <v>0</v>
      </c>
      <c r="M24" s="18">
        <v>0</v>
      </c>
    </row>
    <row r="25" spans="1:13" s="11" customFormat="1" ht="12.75">
      <c r="A25" s="11" t="s">
        <v>32</v>
      </c>
      <c r="B25" s="12" t="s">
        <v>18</v>
      </c>
      <c r="C25" s="18">
        <f t="shared" si="0"/>
        <v>2813.4</v>
      </c>
      <c r="D25" s="18">
        <v>0</v>
      </c>
      <c r="E25" s="18">
        <v>0</v>
      </c>
      <c r="F25" s="18">
        <v>2813.4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</row>
    <row r="26" spans="1:13" s="15" customFormat="1" ht="12.75">
      <c r="A26" s="13" t="s">
        <v>33</v>
      </c>
      <c r="B26" s="14"/>
      <c r="C26" s="19">
        <f t="shared" si="0"/>
        <v>167098.68</v>
      </c>
      <c r="D26" s="19">
        <f>+D24+D25</f>
        <v>102084.341</v>
      </c>
      <c r="E26" s="19">
        <f aca="true" t="shared" si="8" ref="E26:M26">+E24+E25</f>
        <v>34998.083</v>
      </c>
      <c r="F26" s="19">
        <f t="shared" si="8"/>
        <v>11496.708999999999</v>
      </c>
      <c r="G26" s="19">
        <f t="shared" si="8"/>
        <v>0</v>
      </c>
      <c r="H26" s="19">
        <f t="shared" si="8"/>
        <v>7832.667</v>
      </c>
      <c r="I26" s="19">
        <f t="shared" si="8"/>
        <v>0</v>
      </c>
      <c r="J26" s="19">
        <f t="shared" si="8"/>
        <v>3044.956</v>
      </c>
      <c r="K26" s="19">
        <f t="shared" si="8"/>
        <v>7641.924</v>
      </c>
      <c r="L26" s="19">
        <f t="shared" si="8"/>
        <v>0</v>
      </c>
      <c r="M26" s="19">
        <f t="shared" si="8"/>
        <v>0</v>
      </c>
    </row>
    <row r="27" spans="1:13" s="11" customFormat="1" ht="12.75">
      <c r="A27" s="11" t="s">
        <v>34</v>
      </c>
      <c r="B27" s="12" t="s">
        <v>17</v>
      </c>
      <c r="C27" s="18">
        <f t="shared" si="0"/>
        <v>2351.9080000000004</v>
      </c>
      <c r="D27" s="18">
        <v>1215.014</v>
      </c>
      <c r="E27" s="18">
        <v>513.652</v>
      </c>
      <c r="F27" s="18">
        <v>235.928</v>
      </c>
      <c r="G27" s="18">
        <v>0</v>
      </c>
      <c r="H27" s="18">
        <v>275.523</v>
      </c>
      <c r="I27" s="18">
        <v>0</v>
      </c>
      <c r="J27" s="18">
        <v>0</v>
      </c>
      <c r="K27" s="18">
        <v>111.791</v>
      </c>
      <c r="L27" s="18">
        <v>0</v>
      </c>
      <c r="M27" s="18">
        <v>0</v>
      </c>
    </row>
    <row r="28" spans="1:13" s="15" customFormat="1" ht="12.75">
      <c r="A28" s="13" t="s">
        <v>35</v>
      </c>
      <c r="B28" s="14"/>
      <c r="C28" s="19">
        <f t="shared" si="0"/>
        <v>2351.9080000000004</v>
      </c>
      <c r="D28" s="19">
        <f>+D27</f>
        <v>1215.014</v>
      </c>
      <c r="E28" s="19">
        <f aca="true" t="shared" si="9" ref="E28:M28">+E27</f>
        <v>513.652</v>
      </c>
      <c r="F28" s="19">
        <f t="shared" si="9"/>
        <v>235.928</v>
      </c>
      <c r="G28" s="19">
        <f t="shared" si="9"/>
        <v>0</v>
      </c>
      <c r="H28" s="19">
        <f t="shared" si="9"/>
        <v>275.523</v>
      </c>
      <c r="I28" s="19">
        <f t="shared" si="9"/>
        <v>0</v>
      </c>
      <c r="J28" s="19">
        <f t="shared" si="9"/>
        <v>0</v>
      </c>
      <c r="K28" s="19">
        <f t="shared" si="9"/>
        <v>111.791</v>
      </c>
      <c r="L28" s="19">
        <f t="shared" si="9"/>
        <v>0</v>
      </c>
      <c r="M28" s="19">
        <f t="shared" si="9"/>
        <v>0</v>
      </c>
    </row>
    <row r="29" spans="1:13" s="11" customFormat="1" ht="12.75">
      <c r="A29" s="11" t="s">
        <v>36</v>
      </c>
      <c r="B29" s="12" t="s">
        <v>17</v>
      </c>
      <c r="C29" s="18">
        <f t="shared" si="0"/>
        <v>1870.779</v>
      </c>
      <c r="D29" s="18">
        <v>1131.752</v>
      </c>
      <c r="E29" s="18">
        <v>369.971</v>
      </c>
      <c r="F29" s="18">
        <v>5.536</v>
      </c>
      <c r="G29" s="18">
        <v>0</v>
      </c>
      <c r="H29" s="18">
        <v>189.568</v>
      </c>
      <c r="I29" s="18">
        <v>0</v>
      </c>
      <c r="J29" s="18">
        <v>0</v>
      </c>
      <c r="K29" s="18">
        <v>173.952</v>
      </c>
      <c r="L29" s="18">
        <v>0</v>
      </c>
      <c r="M29" s="18">
        <v>0</v>
      </c>
    </row>
    <row r="30" spans="1:13" s="15" customFormat="1" ht="12.75">
      <c r="A30" s="13" t="s">
        <v>37</v>
      </c>
      <c r="B30" s="14"/>
      <c r="C30" s="19">
        <f t="shared" si="0"/>
        <v>1870.779</v>
      </c>
      <c r="D30" s="19">
        <f>+D29</f>
        <v>1131.752</v>
      </c>
      <c r="E30" s="19">
        <f aca="true" t="shared" si="10" ref="E30:M30">+E29</f>
        <v>369.971</v>
      </c>
      <c r="F30" s="19">
        <f t="shared" si="10"/>
        <v>5.536</v>
      </c>
      <c r="G30" s="19">
        <f t="shared" si="10"/>
        <v>0</v>
      </c>
      <c r="H30" s="19">
        <f t="shared" si="10"/>
        <v>189.568</v>
      </c>
      <c r="I30" s="19">
        <f t="shared" si="10"/>
        <v>0</v>
      </c>
      <c r="J30" s="19">
        <f t="shared" si="10"/>
        <v>0</v>
      </c>
      <c r="K30" s="19">
        <f t="shared" si="10"/>
        <v>173.952</v>
      </c>
      <c r="L30" s="19">
        <f t="shared" si="10"/>
        <v>0</v>
      </c>
      <c r="M30" s="19">
        <f t="shared" si="10"/>
        <v>0</v>
      </c>
    </row>
    <row r="31" spans="1:13" s="11" customFormat="1" ht="12.75">
      <c r="A31" s="11" t="s">
        <v>38</v>
      </c>
      <c r="B31" s="12" t="s">
        <v>17</v>
      </c>
      <c r="C31" s="18">
        <f t="shared" si="0"/>
        <v>13314.517000000002</v>
      </c>
      <c r="D31" s="18">
        <v>8197.271</v>
      </c>
      <c r="E31" s="18">
        <v>2855.213</v>
      </c>
      <c r="F31" s="18">
        <v>456.59</v>
      </c>
      <c r="G31" s="18">
        <v>0</v>
      </c>
      <c r="H31" s="18">
        <v>1386.878</v>
      </c>
      <c r="I31" s="18">
        <v>0</v>
      </c>
      <c r="J31" s="18">
        <v>37.134</v>
      </c>
      <c r="K31" s="18">
        <v>381.431</v>
      </c>
      <c r="L31" s="18">
        <v>0</v>
      </c>
      <c r="M31" s="18">
        <v>0</v>
      </c>
    </row>
    <row r="32" spans="1:13" s="15" customFormat="1" ht="12.75">
      <c r="A32" s="13" t="s">
        <v>39</v>
      </c>
      <c r="B32" s="14"/>
      <c r="C32" s="19">
        <f t="shared" si="0"/>
        <v>13314.517000000002</v>
      </c>
      <c r="D32" s="19">
        <f>+D31</f>
        <v>8197.271</v>
      </c>
      <c r="E32" s="19">
        <f aca="true" t="shared" si="11" ref="E32:M32">+E31</f>
        <v>2855.213</v>
      </c>
      <c r="F32" s="19">
        <f t="shared" si="11"/>
        <v>456.59</v>
      </c>
      <c r="G32" s="19">
        <f t="shared" si="11"/>
        <v>0</v>
      </c>
      <c r="H32" s="19">
        <f t="shared" si="11"/>
        <v>1386.878</v>
      </c>
      <c r="I32" s="19">
        <f t="shared" si="11"/>
        <v>0</v>
      </c>
      <c r="J32" s="19">
        <f t="shared" si="11"/>
        <v>37.134</v>
      </c>
      <c r="K32" s="19">
        <f t="shared" si="11"/>
        <v>381.431</v>
      </c>
      <c r="L32" s="19">
        <f t="shared" si="11"/>
        <v>0</v>
      </c>
      <c r="M32" s="19">
        <f t="shared" si="11"/>
        <v>0</v>
      </c>
    </row>
    <row r="33" spans="1:13" s="11" customFormat="1" ht="12.75">
      <c r="A33" s="11" t="s">
        <v>40</v>
      </c>
      <c r="B33" s="12" t="s">
        <v>17</v>
      </c>
      <c r="C33" s="18">
        <f t="shared" si="0"/>
        <v>6370.317</v>
      </c>
      <c r="D33" s="18">
        <v>3930.458</v>
      </c>
      <c r="E33" s="18">
        <v>779.104</v>
      </c>
      <c r="F33" s="18">
        <v>642.652</v>
      </c>
      <c r="G33" s="18">
        <v>0</v>
      </c>
      <c r="H33" s="18">
        <v>590.535</v>
      </c>
      <c r="I33" s="18">
        <v>0</v>
      </c>
      <c r="J33" s="18">
        <v>0</v>
      </c>
      <c r="K33" s="18">
        <v>427.568</v>
      </c>
      <c r="L33" s="18">
        <v>0</v>
      </c>
      <c r="M33" s="18">
        <v>0</v>
      </c>
    </row>
    <row r="34" spans="1:13" s="15" customFormat="1" ht="12.75">
      <c r="A34" s="13" t="s">
        <v>41</v>
      </c>
      <c r="B34" s="14"/>
      <c r="C34" s="19">
        <f t="shared" si="0"/>
        <v>6370.317</v>
      </c>
      <c r="D34" s="19">
        <f>+D33</f>
        <v>3930.458</v>
      </c>
      <c r="E34" s="19">
        <f aca="true" t="shared" si="12" ref="E34:M34">+E33</f>
        <v>779.104</v>
      </c>
      <c r="F34" s="19">
        <f t="shared" si="12"/>
        <v>642.652</v>
      </c>
      <c r="G34" s="19">
        <f t="shared" si="12"/>
        <v>0</v>
      </c>
      <c r="H34" s="19">
        <f t="shared" si="12"/>
        <v>590.535</v>
      </c>
      <c r="I34" s="19">
        <f t="shared" si="12"/>
        <v>0</v>
      </c>
      <c r="J34" s="19">
        <f t="shared" si="12"/>
        <v>0</v>
      </c>
      <c r="K34" s="19">
        <f t="shared" si="12"/>
        <v>427.568</v>
      </c>
      <c r="L34" s="19">
        <f t="shared" si="12"/>
        <v>0</v>
      </c>
      <c r="M34" s="19">
        <f t="shared" si="12"/>
        <v>0</v>
      </c>
    </row>
    <row r="35" spans="1:13" s="11" customFormat="1" ht="12.75">
      <c r="A35" s="11" t="s">
        <v>42</v>
      </c>
      <c r="B35" s="12" t="s">
        <v>17</v>
      </c>
      <c r="C35" s="18">
        <f t="shared" si="0"/>
        <v>491.00000000000006</v>
      </c>
      <c r="D35" s="18">
        <v>291.958</v>
      </c>
      <c r="E35" s="18">
        <v>42.212</v>
      </c>
      <c r="F35" s="18">
        <v>0</v>
      </c>
      <c r="G35" s="18">
        <v>0</v>
      </c>
      <c r="H35" s="18">
        <v>91.434</v>
      </c>
      <c r="I35" s="18">
        <v>0</v>
      </c>
      <c r="J35" s="18">
        <v>0</v>
      </c>
      <c r="K35" s="18">
        <v>65.396</v>
      </c>
      <c r="L35" s="18">
        <v>0</v>
      </c>
      <c r="M35" s="18">
        <v>0</v>
      </c>
    </row>
    <row r="36" spans="1:13" s="15" customFormat="1" ht="12.75">
      <c r="A36" s="13" t="s">
        <v>43</v>
      </c>
      <c r="B36" s="14"/>
      <c r="C36" s="19">
        <f t="shared" si="0"/>
        <v>491.00000000000006</v>
      </c>
      <c r="D36" s="19">
        <f>+D35</f>
        <v>291.958</v>
      </c>
      <c r="E36" s="19">
        <f aca="true" t="shared" si="13" ref="E36:M36">+E35</f>
        <v>42.212</v>
      </c>
      <c r="F36" s="19">
        <f t="shared" si="13"/>
        <v>0</v>
      </c>
      <c r="G36" s="19">
        <f t="shared" si="13"/>
        <v>0</v>
      </c>
      <c r="H36" s="19">
        <f t="shared" si="13"/>
        <v>91.434</v>
      </c>
      <c r="I36" s="19">
        <f t="shared" si="13"/>
        <v>0</v>
      </c>
      <c r="J36" s="19">
        <f t="shared" si="13"/>
        <v>0</v>
      </c>
      <c r="K36" s="19">
        <f t="shared" si="13"/>
        <v>65.396</v>
      </c>
      <c r="L36" s="19">
        <f t="shared" si="13"/>
        <v>0</v>
      </c>
      <c r="M36" s="19">
        <f t="shared" si="13"/>
        <v>0</v>
      </c>
    </row>
    <row r="37" spans="1:13" s="11" customFormat="1" ht="12.75">
      <c r="A37" s="11" t="s">
        <v>44</v>
      </c>
      <c r="B37" s="12" t="s">
        <v>17</v>
      </c>
      <c r="C37" s="18">
        <f t="shared" si="0"/>
        <v>9430.164</v>
      </c>
      <c r="D37" s="18">
        <v>4664.526</v>
      </c>
      <c r="E37" s="18">
        <v>2115.282</v>
      </c>
      <c r="F37" s="18">
        <v>1261.233</v>
      </c>
      <c r="G37" s="18">
        <v>0</v>
      </c>
      <c r="H37" s="18">
        <v>996.03</v>
      </c>
      <c r="I37" s="18">
        <v>0</v>
      </c>
      <c r="J37" s="18">
        <v>0</v>
      </c>
      <c r="K37" s="18">
        <v>393.093</v>
      </c>
      <c r="L37" s="18">
        <v>0</v>
      </c>
      <c r="M37" s="18">
        <v>0</v>
      </c>
    </row>
    <row r="38" spans="1:13" s="15" customFormat="1" ht="12.75">
      <c r="A38" s="13" t="s">
        <v>45</v>
      </c>
      <c r="B38" s="14"/>
      <c r="C38" s="19">
        <f t="shared" si="0"/>
        <v>9430.164</v>
      </c>
      <c r="D38" s="19">
        <f>+D37</f>
        <v>4664.526</v>
      </c>
      <c r="E38" s="19">
        <f aca="true" t="shared" si="14" ref="E38:M38">+E37</f>
        <v>2115.282</v>
      </c>
      <c r="F38" s="19">
        <f t="shared" si="14"/>
        <v>1261.233</v>
      </c>
      <c r="G38" s="19">
        <f t="shared" si="14"/>
        <v>0</v>
      </c>
      <c r="H38" s="19">
        <f t="shared" si="14"/>
        <v>996.03</v>
      </c>
      <c r="I38" s="19">
        <f t="shared" si="14"/>
        <v>0</v>
      </c>
      <c r="J38" s="19">
        <f t="shared" si="14"/>
        <v>0</v>
      </c>
      <c r="K38" s="19">
        <f t="shared" si="14"/>
        <v>393.093</v>
      </c>
      <c r="L38" s="19">
        <f t="shared" si="14"/>
        <v>0</v>
      </c>
      <c r="M38" s="19">
        <f t="shared" si="14"/>
        <v>0</v>
      </c>
    </row>
    <row r="39" spans="1:13" s="11" customFormat="1" ht="12.75">
      <c r="A39" s="11" t="s">
        <v>46</v>
      </c>
      <c r="B39" s="12" t="s">
        <v>17</v>
      </c>
      <c r="C39" s="18">
        <f t="shared" si="0"/>
        <v>3395.406</v>
      </c>
      <c r="D39" s="18">
        <v>1730.052</v>
      </c>
      <c r="E39" s="18">
        <v>1028.487</v>
      </c>
      <c r="F39" s="18">
        <v>25.108</v>
      </c>
      <c r="G39" s="18">
        <v>0</v>
      </c>
      <c r="H39" s="18">
        <v>330.783</v>
      </c>
      <c r="I39" s="18">
        <v>0</v>
      </c>
      <c r="J39" s="18">
        <v>0</v>
      </c>
      <c r="K39" s="18">
        <v>280.976</v>
      </c>
      <c r="L39" s="18">
        <v>0</v>
      </c>
      <c r="M39" s="18">
        <v>0</v>
      </c>
    </row>
    <row r="40" spans="1:13" s="15" customFormat="1" ht="12.75">
      <c r="A40" s="13" t="s">
        <v>47</v>
      </c>
      <c r="B40" s="14"/>
      <c r="C40" s="19">
        <f t="shared" si="0"/>
        <v>3395.406</v>
      </c>
      <c r="D40" s="19">
        <f>+D39</f>
        <v>1730.052</v>
      </c>
      <c r="E40" s="19">
        <f aca="true" t="shared" si="15" ref="E40:M40">+E39</f>
        <v>1028.487</v>
      </c>
      <c r="F40" s="19">
        <f t="shared" si="15"/>
        <v>25.108</v>
      </c>
      <c r="G40" s="19">
        <f t="shared" si="15"/>
        <v>0</v>
      </c>
      <c r="H40" s="19">
        <f t="shared" si="15"/>
        <v>330.783</v>
      </c>
      <c r="I40" s="19">
        <f t="shared" si="15"/>
        <v>0</v>
      </c>
      <c r="J40" s="19">
        <f t="shared" si="15"/>
        <v>0</v>
      </c>
      <c r="K40" s="19">
        <f t="shared" si="15"/>
        <v>280.976</v>
      </c>
      <c r="L40" s="19">
        <f t="shared" si="15"/>
        <v>0</v>
      </c>
      <c r="M40" s="19">
        <f t="shared" si="15"/>
        <v>0</v>
      </c>
    </row>
    <row r="41" spans="1:13" s="11" customFormat="1" ht="12.75">
      <c r="A41" s="11" t="s">
        <v>48</v>
      </c>
      <c r="B41" s="12" t="s">
        <v>17</v>
      </c>
      <c r="C41" s="18">
        <f t="shared" si="0"/>
        <v>51880.06500000001</v>
      </c>
      <c r="D41" s="18">
        <v>29969.591</v>
      </c>
      <c r="E41" s="18">
        <v>12743.482</v>
      </c>
      <c r="F41" s="18">
        <v>3537.824</v>
      </c>
      <c r="G41" s="18">
        <v>0</v>
      </c>
      <c r="H41" s="18">
        <v>3313.853</v>
      </c>
      <c r="I41" s="18">
        <v>0</v>
      </c>
      <c r="J41" s="18">
        <v>62.76</v>
      </c>
      <c r="K41" s="18">
        <v>2252.555</v>
      </c>
      <c r="L41" s="18">
        <v>0</v>
      </c>
      <c r="M41" s="18">
        <v>0</v>
      </c>
    </row>
    <row r="42" spans="1:13" s="11" customFormat="1" ht="12.75">
      <c r="A42" s="11" t="s">
        <v>48</v>
      </c>
      <c r="B42" s="12" t="s">
        <v>18</v>
      </c>
      <c r="C42" s="18">
        <f t="shared" si="0"/>
        <v>1988.4</v>
      </c>
      <c r="D42" s="18">
        <v>0</v>
      </c>
      <c r="E42" s="18">
        <v>0</v>
      </c>
      <c r="F42" s="18">
        <v>1988.4</v>
      </c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</row>
    <row r="43" spans="1:13" s="15" customFormat="1" ht="12.75">
      <c r="A43" s="13" t="s">
        <v>49</v>
      </c>
      <c r="B43" s="14"/>
      <c r="C43" s="19">
        <f t="shared" si="0"/>
        <v>53868.46500000001</v>
      </c>
      <c r="D43" s="19">
        <f>+D41+D42</f>
        <v>29969.591</v>
      </c>
      <c r="E43" s="19">
        <f aca="true" t="shared" si="16" ref="E43:M43">+E41+E42</f>
        <v>12743.482</v>
      </c>
      <c r="F43" s="19">
        <f t="shared" si="16"/>
        <v>5526.224</v>
      </c>
      <c r="G43" s="19">
        <f t="shared" si="16"/>
        <v>0</v>
      </c>
      <c r="H43" s="19">
        <f t="shared" si="16"/>
        <v>3313.853</v>
      </c>
      <c r="I43" s="19">
        <f t="shared" si="16"/>
        <v>0</v>
      </c>
      <c r="J43" s="19">
        <f t="shared" si="16"/>
        <v>62.76</v>
      </c>
      <c r="K43" s="19">
        <f t="shared" si="16"/>
        <v>2252.555</v>
      </c>
      <c r="L43" s="19">
        <f t="shared" si="16"/>
        <v>0</v>
      </c>
      <c r="M43" s="19">
        <f t="shared" si="16"/>
        <v>0</v>
      </c>
    </row>
    <row r="44" spans="1:13" s="11" customFormat="1" ht="12.75">
      <c r="A44" s="11" t="s">
        <v>50</v>
      </c>
      <c r="B44" s="12" t="s">
        <v>17</v>
      </c>
      <c r="C44" s="18">
        <f t="shared" si="0"/>
        <v>1976.5169999999998</v>
      </c>
      <c r="D44" s="18">
        <v>968.64</v>
      </c>
      <c r="E44" s="18">
        <v>391.824</v>
      </c>
      <c r="F44" s="18">
        <v>10.274</v>
      </c>
      <c r="G44" s="18">
        <v>0</v>
      </c>
      <c r="H44" s="18">
        <v>291.316</v>
      </c>
      <c r="I44" s="18">
        <v>0</v>
      </c>
      <c r="J44" s="18">
        <v>0</v>
      </c>
      <c r="K44" s="18">
        <v>314.463</v>
      </c>
      <c r="L44" s="18">
        <v>0</v>
      </c>
      <c r="M44" s="18">
        <v>0</v>
      </c>
    </row>
    <row r="45" spans="1:13" s="15" customFormat="1" ht="12.75">
      <c r="A45" s="13" t="s">
        <v>51</v>
      </c>
      <c r="B45" s="14"/>
      <c r="C45" s="19">
        <f t="shared" si="0"/>
        <v>1976.5169999999998</v>
      </c>
      <c r="D45" s="19">
        <f>+D44</f>
        <v>968.64</v>
      </c>
      <c r="E45" s="19">
        <f aca="true" t="shared" si="17" ref="E45:M45">+E44</f>
        <v>391.824</v>
      </c>
      <c r="F45" s="19">
        <f t="shared" si="17"/>
        <v>10.274</v>
      </c>
      <c r="G45" s="19">
        <f t="shared" si="17"/>
        <v>0</v>
      </c>
      <c r="H45" s="19">
        <f t="shared" si="17"/>
        <v>291.316</v>
      </c>
      <c r="I45" s="19">
        <f t="shared" si="17"/>
        <v>0</v>
      </c>
      <c r="J45" s="19">
        <f t="shared" si="17"/>
        <v>0</v>
      </c>
      <c r="K45" s="19">
        <f t="shared" si="17"/>
        <v>314.463</v>
      </c>
      <c r="L45" s="19">
        <f t="shared" si="17"/>
        <v>0</v>
      </c>
      <c r="M45" s="19">
        <f t="shared" si="17"/>
        <v>0</v>
      </c>
    </row>
    <row r="46" spans="1:13" s="11" customFormat="1" ht="12.75">
      <c r="A46" s="11" t="s">
        <v>52</v>
      </c>
      <c r="B46" s="12" t="s">
        <v>17</v>
      </c>
      <c r="C46" s="18">
        <f t="shared" si="0"/>
        <v>146504.34</v>
      </c>
      <c r="D46" s="18">
        <v>78348.087</v>
      </c>
      <c r="E46" s="18">
        <v>34917.728</v>
      </c>
      <c r="F46" s="18">
        <v>18250.836</v>
      </c>
      <c r="G46" s="18">
        <v>0</v>
      </c>
      <c r="H46" s="18">
        <v>5938.489</v>
      </c>
      <c r="I46" s="18">
        <v>0</v>
      </c>
      <c r="J46" s="18">
        <v>2011.028</v>
      </c>
      <c r="K46" s="18">
        <v>7038.172</v>
      </c>
      <c r="L46" s="18">
        <v>0</v>
      </c>
      <c r="M46" s="18">
        <v>0</v>
      </c>
    </row>
    <row r="47" spans="1:13" s="11" customFormat="1" ht="12.75">
      <c r="A47" s="11" t="s">
        <v>52</v>
      </c>
      <c r="B47" s="12" t="s">
        <v>18</v>
      </c>
      <c r="C47" s="18">
        <f t="shared" si="0"/>
        <v>8505.86</v>
      </c>
      <c r="D47" s="18">
        <v>0</v>
      </c>
      <c r="E47" s="18">
        <v>0</v>
      </c>
      <c r="F47" s="18">
        <v>8505.86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</row>
    <row r="48" spans="1:13" s="15" customFormat="1" ht="12.75">
      <c r="A48" s="13" t="s">
        <v>53</v>
      </c>
      <c r="B48" s="14"/>
      <c r="C48" s="19">
        <f t="shared" si="0"/>
        <v>155010.19999999998</v>
      </c>
      <c r="D48" s="19">
        <f>+D46+D47</f>
        <v>78348.087</v>
      </c>
      <c r="E48" s="19">
        <f aca="true" t="shared" si="18" ref="E48:M48">+E46+E47</f>
        <v>34917.728</v>
      </c>
      <c r="F48" s="19">
        <f t="shared" si="18"/>
        <v>26756.696</v>
      </c>
      <c r="G48" s="19">
        <f t="shared" si="18"/>
        <v>0</v>
      </c>
      <c r="H48" s="19">
        <f t="shared" si="18"/>
        <v>5938.489</v>
      </c>
      <c r="I48" s="19">
        <f t="shared" si="18"/>
        <v>0</v>
      </c>
      <c r="J48" s="19">
        <f t="shared" si="18"/>
        <v>2011.028</v>
      </c>
      <c r="K48" s="19">
        <f t="shared" si="18"/>
        <v>7038.172</v>
      </c>
      <c r="L48" s="19">
        <f t="shared" si="18"/>
        <v>0</v>
      </c>
      <c r="M48" s="19">
        <f t="shared" si="18"/>
        <v>0</v>
      </c>
    </row>
    <row r="49" spans="1:13" s="11" customFormat="1" ht="12.75">
      <c r="A49" s="11" t="s">
        <v>54</v>
      </c>
      <c r="B49" s="12" t="s">
        <v>17</v>
      </c>
      <c r="C49" s="18">
        <f t="shared" si="0"/>
        <v>12096.373</v>
      </c>
      <c r="D49" s="18">
        <v>8452.745</v>
      </c>
      <c r="E49" s="18">
        <v>1381.295</v>
      </c>
      <c r="F49" s="18">
        <v>93.091</v>
      </c>
      <c r="G49" s="18">
        <v>0</v>
      </c>
      <c r="H49" s="18">
        <v>918.738</v>
      </c>
      <c r="I49" s="18">
        <v>0</v>
      </c>
      <c r="J49" s="18">
        <v>0</v>
      </c>
      <c r="K49" s="18">
        <v>1250.504</v>
      </c>
      <c r="L49" s="18">
        <v>0</v>
      </c>
      <c r="M49" s="18">
        <v>0</v>
      </c>
    </row>
    <row r="50" spans="1:13" s="15" customFormat="1" ht="12.75">
      <c r="A50" s="13" t="s">
        <v>55</v>
      </c>
      <c r="B50" s="14"/>
      <c r="C50" s="19">
        <f t="shared" si="0"/>
        <v>12096.373</v>
      </c>
      <c r="D50" s="19">
        <f>+D49</f>
        <v>8452.745</v>
      </c>
      <c r="E50" s="19">
        <f aca="true" t="shared" si="19" ref="E50:M50">+E49</f>
        <v>1381.295</v>
      </c>
      <c r="F50" s="19">
        <f t="shared" si="19"/>
        <v>93.091</v>
      </c>
      <c r="G50" s="19">
        <f t="shared" si="19"/>
        <v>0</v>
      </c>
      <c r="H50" s="19">
        <f t="shared" si="19"/>
        <v>918.738</v>
      </c>
      <c r="I50" s="19">
        <f t="shared" si="19"/>
        <v>0</v>
      </c>
      <c r="J50" s="19">
        <f t="shared" si="19"/>
        <v>0</v>
      </c>
      <c r="K50" s="19">
        <f t="shared" si="19"/>
        <v>1250.504</v>
      </c>
      <c r="L50" s="19">
        <f t="shared" si="19"/>
        <v>0</v>
      </c>
      <c r="M50" s="19">
        <f t="shared" si="19"/>
        <v>0</v>
      </c>
    </row>
    <row r="51" spans="1:13" s="11" customFormat="1" ht="12.75">
      <c r="A51" s="11" t="s">
        <v>56</v>
      </c>
      <c r="B51" s="12" t="s">
        <v>17</v>
      </c>
      <c r="C51" s="18">
        <f t="shared" si="0"/>
        <v>34196.03799999999</v>
      </c>
      <c r="D51" s="18">
        <v>20305.34</v>
      </c>
      <c r="E51" s="18">
        <v>8236.398</v>
      </c>
      <c r="F51" s="18">
        <v>1952.056</v>
      </c>
      <c r="G51" s="18">
        <v>0</v>
      </c>
      <c r="H51" s="18">
        <v>2062.689</v>
      </c>
      <c r="I51" s="18">
        <v>0</v>
      </c>
      <c r="J51" s="18">
        <v>0</v>
      </c>
      <c r="K51" s="18">
        <v>1639.555</v>
      </c>
      <c r="L51" s="18">
        <v>0</v>
      </c>
      <c r="M51" s="18">
        <v>0</v>
      </c>
    </row>
    <row r="52" spans="1:13" s="15" customFormat="1" ht="12.75">
      <c r="A52" s="13" t="s">
        <v>57</v>
      </c>
      <c r="B52" s="14"/>
      <c r="C52" s="19">
        <f t="shared" si="0"/>
        <v>34196.03799999999</v>
      </c>
      <c r="D52" s="20">
        <f>+D51</f>
        <v>20305.34</v>
      </c>
      <c r="E52" s="20">
        <f aca="true" t="shared" si="20" ref="E52:M52">+E51</f>
        <v>8236.398</v>
      </c>
      <c r="F52" s="20">
        <f t="shared" si="20"/>
        <v>1952.056</v>
      </c>
      <c r="G52" s="20">
        <f t="shared" si="20"/>
        <v>0</v>
      </c>
      <c r="H52" s="20">
        <f t="shared" si="20"/>
        <v>2062.689</v>
      </c>
      <c r="I52" s="20">
        <f t="shared" si="20"/>
        <v>0</v>
      </c>
      <c r="J52" s="20">
        <f t="shared" si="20"/>
        <v>0</v>
      </c>
      <c r="K52" s="20">
        <f t="shared" si="20"/>
        <v>1639.555</v>
      </c>
      <c r="L52" s="20">
        <f t="shared" si="20"/>
        <v>0</v>
      </c>
      <c r="M52" s="20">
        <f t="shared" si="20"/>
        <v>0</v>
      </c>
    </row>
    <row r="53" spans="1:13" s="11" customFormat="1" ht="12.75">
      <c r="A53" s="11" t="s">
        <v>58</v>
      </c>
      <c r="B53" s="12" t="s">
        <v>17</v>
      </c>
      <c r="C53" s="18">
        <f t="shared" si="0"/>
        <v>46942.366</v>
      </c>
      <c r="D53" s="18">
        <v>20229.874</v>
      </c>
      <c r="E53" s="18">
        <v>8115.432</v>
      </c>
      <c r="F53" s="18">
        <v>13130.286</v>
      </c>
      <c r="G53" s="18">
        <v>0</v>
      </c>
      <c r="H53" s="18">
        <v>3354.227</v>
      </c>
      <c r="I53" s="18">
        <v>0</v>
      </c>
      <c r="J53" s="18">
        <v>995.082</v>
      </c>
      <c r="K53" s="18">
        <v>1117.465</v>
      </c>
      <c r="L53" s="18">
        <v>0</v>
      </c>
      <c r="M53" s="18">
        <v>0</v>
      </c>
    </row>
    <row r="54" spans="1:13" s="11" customFormat="1" ht="12.75">
      <c r="A54" s="11" t="s">
        <v>58</v>
      </c>
      <c r="B54" s="12" t="s">
        <v>18</v>
      </c>
      <c r="C54" s="18">
        <f t="shared" si="0"/>
        <v>6833.28</v>
      </c>
      <c r="D54" s="18">
        <v>0</v>
      </c>
      <c r="E54" s="18">
        <v>0</v>
      </c>
      <c r="F54" s="18">
        <v>6833.28</v>
      </c>
      <c r="G54" s="18">
        <v>0</v>
      </c>
      <c r="H54" s="18">
        <v>0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</row>
    <row r="55" spans="1:13" s="15" customFormat="1" ht="12.75">
      <c r="A55" s="13" t="s">
        <v>59</v>
      </c>
      <c r="C55" s="19">
        <f t="shared" si="0"/>
        <v>53775.646</v>
      </c>
      <c r="D55" s="19">
        <f>+D53+D54</f>
        <v>20229.874</v>
      </c>
      <c r="E55" s="19">
        <f aca="true" t="shared" si="21" ref="E55:M55">+E53+E54</f>
        <v>8115.432</v>
      </c>
      <c r="F55" s="19">
        <f t="shared" si="21"/>
        <v>19963.566</v>
      </c>
      <c r="G55" s="19">
        <f t="shared" si="21"/>
        <v>0</v>
      </c>
      <c r="H55" s="19">
        <f t="shared" si="21"/>
        <v>3354.227</v>
      </c>
      <c r="I55" s="19">
        <f t="shared" si="21"/>
        <v>0</v>
      </c>
      <c r="J55" s="19">
        <f t="shared" si="21"/>
        <v>995.082</v>
      </c>
      <c r="K55" s="19">
        <f t="shared" si="21"/>
        <v>1117.465</v>
      </c>
      <c r="L55" s="19">
        <f t="shared" si="21"/>
        <v>0</v>
      </c>
      <c r="M55" s="19">
        <f t="shared" si="21"/>
        <v>0</v>
      </c>
    </row>
    <row r="56" spans="1:13" s="11" customFormat="1" ht="12.75">
      <c r="A56" s="11" t="s">
        <v>60</v>
      </c>
      <c r="B56" s="12" t="s">
        <v>17</v>
      </c>
      <c r="C56" s="18">
        <f t="shared" si="0"/>
        <v>6899.639999999999</v>
      </c>
      <c r="D56" s="18">
        <v>2938.62</v>
      </c>
      <c r="E56" s="18">
        <v>2169.959</v>
      </c>
      <c r="F56" s="18">
        <v>476.965</v>
      </c>
      <c r="G56" s="18">
        <v>0</v>
      </c>
      <c r="H56" s="18">
        <v>886.022</v>
      </c>
      <c r="I56" s="18">
        <v>0</v>
      </c>
      <c r="J56" s="18">
        <v>0</v>
      </c>
      <c r="K56" s="18">
        <v>428.074</v>
      </c>
      <c r="L56" s="18">
        <v>0</v>
      </c>
      <c r="M56" s="18">
        <v>0</v>
      </c>
    </row>
    <row r="57" spans="1:13" s="15" customFormat="1" ht="12.75">
      <c r="A57" s="13" t="s">
        <v>61</v>
      </c>
      <c r="B57" s="14"/>
      <c r="C57" s="19">
        <f t="shared" si="0"/>
        <v>6899.639999999999</v>
      </c>
      <c r="D57" s="19">
        <f>+D56</f>
        <v>2938.62</v>
      </c>
      <c r="E57" s="19">
        <f aca="true" t="shared" si="22" ref="E57:M57">+E56</f>
        <v>2169.959</v>
      </c>
      <c r="F57" s="19">
        <f t="shared" si="22"/>
        <v>476.965</v>
      </c>
      <c r="G57" s="19">
        <f t="shared" si="22"/>
        <v>0</v>
      </c>
      <c r="H57" s="19">
        <f t="shared" si="22"/>
        <v>886.022</v>
      </c>
      <c r="I57" s="19">
        <f t="shared" si="22"/>
        <v>0</v>
      </c>
      <c r="J57" s="19">
        <f t="shared" si="22"/>
        <v>0</v>
      </c>
      <c r="K57" s="19">
        <f t="shared" si="22"/>
        <v>428.074</v>
      </c>
      <c r="L57" s="19">
        <f t="shared" si="22"/>
        <v>0</v>
      </c>
      <c r="M57" s="19">
        <f t="shared" si="22"/>
        <v>0</v>
      </c>
    </row>
    <row r="58" spans="1:13" s="11" customFormat="1" ht="12.75">
      <c r="A58" s="11" t="s">
        <v>62</v>
      </c>
      <c r="B58" s="12" t="s">
        <v>17</v>
      </c>
      <c r="C58" s="18">
        <f t="shared" si="0"/>
        <v>2198.008</v>
      </c>
      <c r="D58" s="18">
        <v>1698.349</v>
      </c>
      <c r="E58" s="18">
        <v>137.479</v>
      </c>
      <c r="F58" s="18">
        <v>1.191</v>
      </c>
      <c r="G58" s="18">
        <v>0</v>
      </c>
      <c r="H58" s="18">
        <v>91.418</v>
      </c>
      <c r="I58" s="18">
        <v>0</v>
      </c>
      <c r="J58" s="18">
        <v>0</v>
      </c>
      <c r="K58" s="18">
        <v>269.571</v>
      </c>
      <c r="L58" s="18">
        <v>0</v>
      </c>
      <c r="M58" s="18">
        <v>0</v>
      </c>
    </row>
    <row r="59" spans="1:13" s="15" customFormat="1" ht="12.75">
      <c r="A59" s="13" t="s">
        <v>63</v>
      </c>
      <c r="C59" s="19">
        <f>SUM(D59:M59)</f>
        <v>2198.008</v>
      </c>
      <c r="D59" s="19">
        <f>+D58</f>
        <v>1698.349</v>
      </c>
      <c r="E59" s="19">
        <f aca="true" t="shared" si="23" ref="E59:M59">+E58</f>
        <v>137.479</v>
      </c>
      <c r="F59" s="19">
        <f t="shared" si="23"/>
        <v>1.191</v>
      </c>
      <c r="G59" s="19">
        <f t="shared" si="23"/>
        <v>0</v>
      </c>
      <c r="H59" s="19">
        <f t="shared" si="23"/>
        <v>91.418</v>
      </c>
      <c r="I59" s="19">
        <f t="shared" si="23"/>
        <v>0</v>
      </c>
      <c r="J59" s="19">
        <f t="shared" si="23"/>
        <v>0</v>
      </c>
      <c r="K59" s="19">
        <f t="shared" si="23"/>
        <v>269.571</v>
      </c>
      <c r="L59" s="19">
        <f t="shared" si="23"/>
        <v>0</v>
      </c>
      <c r="M59" s="19">
        <f t="shared" si="23"/>
        <v>0</v>
      </c>
    </row>
    <row r="60" spans="3:13" ht="12.75"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</row>
    <row r="61" spans="1:13" s="16" customFormat="1" ht="12.75">
      <c r="A61" s="4" t="s">
        <v>64</v>
      </c>
      <c r="C61" s="3">
        <f>+C7+C10+C12+C14+C17+C20+C22+C24+C27+C29+C31+C33+C35+C37+C39+C41+C44+C46+C49+C51+C53+C56+C58</f>
        <v>1584099</v>
      </c>
      <c r="D61" s="3">
        <f aca="true" t="shared" si="24" ref="D61:M61">+D7+D10+D12+D14+D17+D20+D22+D24+D27+D29+D31+D33+D35+D37+D39+D41+D44+D46+D49+D51+D53+D56+D58</f>
        <v>813498.9999999999</v>
      </c>
      <c r="E61" s="3">
        <f t="shared" si="24"/>
        <v>426108.374</v>
      </c>
      <c r="F61" s="3">
        <f t="shared" si="24"/>
        <v>158037.82099999994</v>
      </c>
      <c r="G61" s="3">
        <f t="shared" si="24"/>
        <v>0</v>
      </c>
      <c r="H61" s="3">
        <f t="shared" si="24"/>
        <v>94899.99999999999</v>
      </c>
      <c r="I61" s="3">
        <f t="shared" si="24"/>
        <v>0</v>
      </c>
      <c r="J61" s="3">
        <f t="shared" si="24"/>
        <v>15486.338000000002</v>
      </c>
      <c r="K61" s="3">
        <f t="shared" si="24"/>
        <v>76067.46699999999</v>
      </c>
      <c r="L61" s="3">
        <f t="shared" si="24"/>
        <v>0</v>
      </c>
      <c r="M61" s="3">
        <f t="shared" si="24"/>
        <v>0</v>
      </c>
    </row>
    <row r="62" spans="1:13" s="16" customFormat="1" ht="12.75">
      <c r="A62" s="4" t="s">
        <v>65</v>
      </c>
      <c r="C62" s="3">
        <f>+C8+C15+C18+C25+C42+C47+C54</f>
        <v>100900.20999999999</v>
      </c>
      <c r="D62" s="3">
        <f aca="true" t="shared" si="25" ref="D62:M62">+D8+D15+D18+D25+D42+D47+D54</f>
        <v>0</v>
      </c>
      <c r="E62" s="3">
        <f t="shared" si="25"/>
        <v>46478.11</v>
      </c>
      <c r="F62" s="3">
        <f t="shared" si="25"/>
        <v>54422.100000000006</v>
      </c>
      <c r="G62" s="3">
        <f t="shared" si="25"/>
        <v>0</v>
      </c>
      <c r="H62" s="3">
        <f t="shared" si="25"/>
        <v>0</v>
      </c>
      <c r="I62" s="3">
        <f t="shared" si="25"/>
        <v>0</v>
      </c>
      <c r="J62" s="3">
        <f t="shared" si="25"/>
        <v>0</v>
      </c>
      <c r="K62" s="3">
        <f t="shared" si="25"/>
        <v>0</v>
      </c>
      <c r="L62" s="3">
        <f t="shared" si="25"/>
        <v>0</v>
      </c>
      <c r="M62" s="3">
        <f t="shared" si="25"/>
        <v>0</v>
      </c>
    </row>
    <row r="63" spans="1:13" s="16" customFormat="1" ht="12.75">
      <c r="A63" s="4" t="s">
        <v>66</v>
      </c>
      <c r="C63" s="3">
        <f>+C9+C11+C13+C16+C19+C21+C23+C26+C28+C30+C32+C34+C36+C38+C40+C43+C45+C48+C50+C52+C55+C57+C59</f>
        <v>1684999.2100000002</v>
      </c>
      <c r="D63" s="3">
        <f aca="true" t="shared" si="26" ref="D63:M63">+D9+D11+D13+D16+D19+D21+D23+D26+D28+D30+D32+D34+D36+D38+D40+D43+D45+D48+D50+D52+D55+D57+D59</f>
        <v>813498.9999999999</v>
      </c>
      <c r="E63" s="3">
        <f t="shared" si="26"/>
        <v>472586.484</v>
      </c>
      <c r="F63" s="3">
        <f t="shared" si="26"/>
        <v>212459.921</v>
      </c>
      <c r="G63" s="3">
        <f t="shared" si="26"/>
        <v>0</v>
      </c>
      <c r="H63" s="3">
        <f t="shared" si="26"/>
        <v>94899.99999999999</v>
      </c>
      <c r="I63" s="3">
        <f t="shared" si="26"/>
        <v>0</v>
      </c>
      <c r="J63" s="3">
        <f t="shared" si="26"/>
        <v>15486.338000000002</v>
      </c>
      <c r="K63" s="3">
        <f t="shared" si="26"/>
        <v>76067.46699999999</v>
      </c>
      <c r="L63" s="3">
        <f t="shared" si="26"/>
        <v>0</v>
      </c>
      <c r="M63" s="3">
        <f t="shared" si="26"/>
        <v>0</v>
      </c>
    </row>
  </sheetData>
  <printOptions/>
  <pageMargins left="0.75" right="0.75" top="1" bottom="1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1"/>
  <sheetViews>
    <sheetView workbookViewId="0" topLeftCell="A27">
      <selection activeCell="F54" sqref="F54"/>
    </sheetView>
  </sheetViews>
  <sheetFormatPr defaultColWidth="11.421875" defaultRowHeight="12.75"/>
  <cols>
    <col min="1" max="1" width="23.28125" style="0" customWidth="1"/>
    <col min="3" max="3" width="16.28125" style="0" customWidth="1"/>
    <col min="9" max="9" width="10.57421875" style="0" customWidth="1"/>
    <col min="10" max="10" width="9.7109375" style="0" customWidth="1"/>
    <col min="11" max="11" width="9.421875" style="0" customWidth="1"/>
    <col min="12" max="12" width="10.140625" style="0" customWidth="1"/>
    <col min="13" max="13" width="9.28125" style="0" customWidth="1"/>
  </cols>
  <sheetData>
    <row r="1" spans="1:3" ht="12.75">
      <c r="A1" s="4" t="s">
        <v>68</v>
      </c>
      <c r="C1" s="5"/>
    </row>
    <row r="2" spans="1:3" ht="12.75">
      <c r="A2" s="1" t="s">
        <v>0</v>
      </c>
      <c r="C2" s="5"/>
    </row>
    <row r="3" spans="1:4" ht="12.75">
      <c r="A3" s="4"/>
      <c r="C3" s="5"/>
      <c r="D3" s="8"/>
    </row>
    <row r="4" spans="1:3" ht="12.75">
      <c r="A4" s="4" t="s">
        <v>67</v>
      </c>
      <c r="C4" s="5"/>
    </row>
    <row r="5" ht="12.75">
      <c r="C5" s="5"/>
    </row>
    <row r="6" spans="1:13" ht="12.75">
      <c r="A6" s="4" t="s">
        <v>3</v>
      </c>
      <c r="B6" s="4" t="s">
        <v>4</v>
      </c>
      <c r="C6" s="6" t="s">
        <v>5</v>
      </c>
      <c r="D6" s="6" t="s">
        <v>6</v>
      </c>
      <c r="E6" s="6" t="s">
        <v>7</v>
      </c>
      <c r="F6" s="6" t="s">
        <v>8</v>
      </c>
      <c r="G6" s="6" t="s">
        <v>9</v>
      </c>
      <c r="H6" s="6" t="s">
        <v>10</v>
      </c>
      <c r="I6" s="6" t="s">
        <v>11</v>
      </c>
      <c r="J6" s="6" t="s">
        <v>12</v>
      </c>
      <c r="K6" s="6" t="s">
        <v>13</v>
      </c>
      <c r="L6" s="6" t="s">
        <v>14</v>
      </c>
      <c r="M6" s="6" t="s">
        <v>15</v>
      </c>
    </row>
    <row r="7" spans="1:13" s="11" customFormat="1" ht="12.75">
      <c r="A7" s="11" t="s">
        <v>16</v>
      </c>
      <c r="B7" s="12" t="s">
        <v>17</v>
      </c>
      <c r="C7" s="18">
        <f>SUM(D7:M7)</f>
        <v>13525</v>
      </c>
      <c r="D7" s="21">
        <v>11864</v>
      </c>
      <c r="E7" s="21">
        <v>1194</v>
      </c>
      <c r="F7" s="21">
        <v>166</v>
      </c>
      <c r="G7" s="21">
        <v>0</v>
      </c>
      <c r="H7" s="21">
        <v>14</v>
      </c>
      <c r="I7" s="21">
        <v>0</v>
      </c>
      <c r="J7" s="21">
        <v>5</v>
      </c>
      <c r="K7" s="21">
        <v>282</v>
      </c>
      <c r="L7" s="21">
        <v>0</v>
      </c>
      <c r="M7" s="21">
        <v>0</v>
      </c>
    </row>
    <row r="8" spans="1:13" s="11" customFormat="1" ht="12.75">
      <c r="A8" s="11" t="s">
        <v>16</v>
      </c>
      <c r="B8" s="12" t="s">
        <v>18</v>
      </c>
      <c r="C8" s="18">
        <f aca="true" t="shared" si="0" ref="C8:C59">SUM(D8:M8)</f>
        <v>1</v>
      </c>
      <c r="D8" s="23">
        <v>0</v>
      </c>
      <c r="E8" s="23">
        <v>0</v>
      </c>
      <c r="F8" s="23">
        <v>1</v>
      </c>
      <c r="G8" s="23">
        <v>0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</row>
    <row r="9" spans="1:13" s="15" customFormat="1" ht="12.75">
      <c r="A9" s="13" t="s">
        <v>19</v>
      </c>
      <c r="B9" s="14"/>
      <c r="C9" s="19">
        <f t="shared" si="0"/>
        <v>13526</v>
      </c>
      <c r="D9" s="22">
        <f>+D7+D8</f>
        <v>11864</v>
      </c>
      <c r="E9" s="22">
        <f aca="true" t="shared" si="1" ref="E9:M9">+E7+E8</f>
        <v>1194</v>
      </c>
      <c r="F9" s="22">
        <f t="shared" si="1"/>
        <v>167</v>
      </c>
      <c r="G9" s="22">
        <f t="shared" si="1"/>
        <v>0</v>
      </c>
      <c r="H9" s="22">
        <f t="shared" si="1"/>
        <v>14</v>
      </c>
      <c r="I9" s="22">
        <f t="shared" si="1"/>
        <v>0</v>
      </c>
      <c r="J9" s="22">
        <f t="shared" si="1"/>
        <v>5</v>
      </c>
      <c r="K9" s="22">
        <f t="shared" si="1"/>
        <v>282</v>
      </c>
      <c r="L9" s="22">
        <f t="shared" si="1"/>
        <v>0</v>
      </c>
      <c r="M9" s="22">
        <f t="shared" si="1"/>
        <v>0</v>
      </c>
    </row>
    <row r="10" spans="1:13" s="11" customFormat="1" ht="12.75">
      <c r="A10" s="11" t="s">
        <v>20</v>
      </c>
      <c r="B10" s="12" t="s">
        <v>17</v>
      </c>
      <c r="C10" s="18">
        <f t="shared" si="0"/>
        <v>2040</v>
      </c>
      <c r="D10" s="21">
        <v>1702</v>
      </c>
      <c r="E10" s="21">
        <v>231</v>
      </c>
      <c r="F10" s="21">
        <v>14</v>
      </c>
      <c r="G10" s="21">
        <v>0</v>
      </c>
      <c r="H10" s="21">
        <v>4</v>
      </c>
      <c r="I10" s="21">
        <v>0</v>
      </c>
      <c r="J10" s="21">
        <v>0</v>
      </c>
      <c r="K10" s="21">
        <v>89</v>
      </c>
      <c r="L10" s="21">
        <v>0</v>
      </c>
      <c r="M10" s="21">
        <v>0</v>
      </c>
    </row>
    <row r="11" spans="1:13" s="15" customFormat="1" ht="12.75">
      <c r="A11" s="13" t="s">
        <v>21</v>
      </c>
      <c r="B11" s="14"/>
      <c r="C11" s="19">
        <f t="shared" si="0"/>
        <v>2040</v>
      </c>
      <c r="D11" s="22">
        <f>+D10</f>
        <v>1702</v>
      </c>
      <c r="E11" s="22">
        <f aca="true" t="shared" si="2" ref="E11:M11">+E10</f>
        <v>231</v>
      </c>
      <c r="F11" s="22">
        <f t="shared" si="2"/>
        <v>14</v>
      </c>
      <c r="G11" s="22">
        <f t="shared" si="2"/>
        <v>0</v>
      </c>
      <c r="H11" s="22">
        <f t="shared" si="2"/>
        <v>4</v>
      </c>
      <c r="I11" s="22">
        <f t="shared" si="2"/>
        <v>0</v>
      </c>
      <c r="J11" s="22">
        <f t="shared" si="2"/>
        <v>0</v>
      </c>
      <c r="K11" s="22">
        <f t="shared" si="2"/>
        <v>89</v>
      </c>
      <c r="L11" s="22">
        <f t="shared" si="2"/>
        <v>0</v>
      </c>
      <c r="M11" s="22">
        <f t="shared" si="2"/>
        <v>0</v>
      </c>
    </row>
    <row r="12" spans="1:13" s="11" customFormat="1" ht="12.75">
      <c r="A12" s="11" t="s">
        <v>22</v>
      </c>
      <c r="B12" s="12" t="s">
        <v>17</v>
      </c>
      <c r="C12" s="18">
        <f t="shared" si="0"/>
        <v>4964</v>
      </c>
      <c r="D12" s="21">
        <v>4014</v>
      </c>
      <c r="E12" s="21">
        <v>769</v>
      </c>
      <c r="F12" s="21">
        <v>101</v>
      </c>
      <c r="G12" s="21">
        <v>0</v>
      </c>
      <c r="H12" s="21">
        <v>9</v>
      </c>
      <c r="I12" s="21">
        <v>0</v>
      </c>
      <c r="J12" s="21">
        <v>2</v>
      </c>
      <c r="K12" s="21">
        <v>69</v>
      </c>
      <c r="L12" s="21">
        <v>0</v>
      </c>
      <c r="M12" s="21">
        <v>0</v>
      </c>
    </row>
    <row r="13" spans="1:13" s="15" customFormat="1" ht="12.75">
      <c r="A13" s="13" t="s">
        <v>23</v>
      </c>
      <c r="B13" s="14"/>
      <c r="C13" s="19">
        <f t="shared" si="0"/>
        <v>4964</v>
      </c>
      <c r="D13" s="22">
        <f>+D12</f>
        <v>4014</v>
      </c>
      <c r="E13" s="22">
        <f aca="true" t="shared" si="3" ref="E13:M13">+E12</f>
        <v>769</v>
      </c>
      <c r="F13" s="22">
        <f t="shared" si="3"/>
        <v>101</v>
      </c>
      <c r="G13" s="22">
        <f t="shared" si="3"/>
        <v>0</v>
      </c>
      <c r="H13" s="22">
        <f t="shared" si="3"/>
        <v>9</v>
      </c>
      <c r="I13" s="22">
        <f t="shared" si="3"/>
        <v>0</v>
      </c>
      <c r="J13" s="22">
        <f t="shared" si="3"/>
        <v>2</v>
      </c>
      <c r="K13" s="22">
        <f t="shared" si="3"/>
        <v>69</v>
      </c>
      <c r="L13" s="22">
        <f t="shared" si="3"/>
        <v>0</v>
      </c>
      <c r="M13" s="22">
        <f t="shared" si="3"/>
        <v>0</v>
      </c>
    </row>
    <row r="14" spans="1:13" s="11" customFormat="1" ht="12.75">
      <c r="A14" s="11" t="s">
        <v>24</v>
      </c>
      <c r="B14" s="12" t="s">
        <v>17</v>
      </c>
      <c r="C14" s="18">
        <f t="shared" si="0"/>
        <v>156482</v>
      </c>
      <c r="D14" s="21">
        <v>140014</v>
      </c>
      <c r="E14" s="21">
        <v>14298</v>
      </c>
      <c r="F14" s="21">
        <v>1150</v>
      </c>
      <c r="G14" s="21">
        <v>0</v>
      </c>
      <c r="H14" s="21">
        <v>6</v>
      </c>
      <c r="I14" s="21">
        <v>0</v>
      </c>
      <c r="J14" s="21">
        <v>23</v>
      </c>
      <c r="K14" s="21">
        <v>991</v>
      </c>
      <c r="L14" s="21">
        <v>0</v>
      </c>
      <c r="M14" s="21">
        <v>0</v>
      </c>
    </row>
    <row r="15" spans="1:13" s="11" customFormat="1" ht="12.75">
      <c r="A15" s="11" t="s">
        <v>24</v>
      </c>
      <c r="B15" s="12" t="s">
        <v>18</v>
      </c>
      <c r="C15" s="18">
        <f t="shared" si="0"/>
        <v>30</v>
      </c>
      <c r="D15" s="23">
        <v>0</v>
      </c>
      <c r="E15" s="23">
        <v>20</v>
      </c>
      <c r="F15" s="23">
        <v>10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</row>
    <row r="16" spans="1:13" s="15" customFormat="1" ht="12.75">
      <c r="A16" s="13" t="s">
        <v>25</v>
      </c>
      <c r="B16" s="14"/>
      <c r="C16" s="19">
        <f t="shared" si="0"/>
        <v>156512</v>
      </c>
      <c r="D16" s="22">
        <f>+D14+D15</f>
        <v>140014</v>
      </c>
      <c r="E16" s="22">
        <f aca="true" t="shared" si="4" ref="E16:M16">+E14+E15</f>
        <v>14318</v>
      </c>
      <c r="F16" s="22">
        <f t="shared" si="4"/>
        <v>1160</v>
      </c>
      <c r="G16" s="22">
        <f t="shared" si="4"/>
        <v>0</v>
      </c>
      <c r="H16" s="22">
        <f t="shared" si="4"/>
        <v>6</v>
      </c>
      <c r="I16" s="22">
        <f t="shared" si="4"/>
        <v>0</v>
      </c>
      <c r="J16" s="22">
        <f t="shared" si="4"/>
        <v>23</v>
      </c>
      <c r="K16" s="22">
        <f t="shared" si="4"/>
        <v>991</v>
      </c>
      <c r="L16" s="22">
        <f t="shared" si="4"/>
        <v>0</v>
      </c>
      <c r="M16" s="22">
        <f t="shared" si="4"/>
        <v>0</v>
      </c>
    </row>
    <row r="17" spans="1:13" s="11" customFormat="1" ht="12.75">
      <c r="A17" s="11" t="s">
        <v>26</v>
      </c>
      <c r="B17" s="12" t="s">
        <v>17</v>
      </c>
      <c r="C17" s="18">
        <f t="shared" si="0"/>
        <v>8953</v>
      </c>
      <c r="D17" s="21">
        <v>8033</v>
      </c>
      <c r="E17" s="21">
        <v>561</v>
      </c>
      <c r="F17" s="21">
        <v>173</v>
      </c>
      <c r="G17" s="21">
        <v>0</v>
      </c>
      <c r="H17" s="21">
        <v>4</v>
      </c>
      <c r="I17" s="21">
        <v>0</v>
      </c>
      <c r="J17" s="21">
        <v>79</v>
      </c>
      <c r="K17" s="21">
        <v>103</v>
      </c>
      <c r="L17" s="21">
        <v>0</v>
      </c>
      <c r="M17" s="21">
        <v>0</v>
      </c>
    </row>
    <row r="18" spans="1:13" s="11" customFormat="1" ht="12.75">
      <c r="A18" s="11" t="s">
        <v>26</v>
      </c>
      <c r="B18" s="12" t="s">
        <v>18</v>
      </c>
      <c r="C18" s="18">
        <f t="shared" si="0"/>
        <v>1</v>
      </c>
      <c r="D18" s="23">
        <v>0</v>
      </c>
      <c r="E18" s="23">
        <v>0</v>
      </c>
      <c r="F18" s="23">
        <v>1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</row>
    <row r="19" spans="1:13" s="15" customFormat="1" ht="12.75">
      <c r="A19" s="13" t="s">
        <v>27</v>
      </c>
      <c r="B19" s="14"/>
      <c r="C19" s="19">
        <f t="shared" si="0"/>
        <v>8954</v>
      </c>
      <c r="D19" s="22">
        <f>+D17+D18</f>
        <v>8033</v>
      </c>
      <c r="E19" s="22">
        <f aca="true" t="shared" si="5" ref="E19:M19">+E17+E18</f>
        <v>561</v>
      </c>
      <c r="F19" s="22">
        <f t="shared" si="5"/>
        <v>174</v>
      </c>
      <c r="G19" s="22">
        <f t="shared" si="5"/>
        <v>0</v>
      </c>
      <c r="H19" s="22">
        <f t="shared" si="5"/>
        <v>4</v>
      </c>
      <c r="I19" s="22">
        <f t="shared" si="5"/>
        <v>0</v>
      </c>
      <c r="J19" s="22">
        <f t="shared" si="5"/>
        <v>79</v>
      </c>
      <c r="K19" s="22">
        <f t="shared" si="5"/>
        <v>103</v>
      </c>
      <c r="L19" s="22">
        <f t="shared" si="5"/>
        <v>0</v>
      </c>
      <c r="M19" s="22">
        <f t="shared" si="5"/>
        <v>0</v>
      </c>
    </row>
    <row r="20" spans="1:13" s="11" customFormat="1" ht="12.75">
      <c r="A20" s="11" t="s">
        <v>28</v>
      </c>
      <c r="B20" s="12" t="s">
        <v>17</v>
      </c>
      <c r="C20" s="18">
        <f t="shared" si="0"/>
        <v>4168</v>
      </c>
      <c r="D20" s="21">
        <v>3642</v>
      </c>
      <c r="E20" s="21">
        <v>345</v>
      </c>
      <c r="F20" s="21">
        <v>94</v>
      </c>
      <c r="G20" s="21">
        <v>0</v>
      </c>
      <c r="H20" s="21">
        <v>2</v>
      </c>
      <c r="I20" s="21">
        <v>0</v>
      </c>
      <c r="J20" s="21">
        <v>12</v>
      </c>
      <c r="K20" s="21">
        <v>73</v>
      </c>
      <c r="L20" s="21">
        <v>0</v>
      </c>
      <c r="M20" s="21">
        <v>0</v>
      </c>
    </row>
    <row r="21" spans="1:13" s="15" customFormat="1" ht="12.75">
      <c r="A21" s="13" t="s">
        <v>29</v>
      </c>
      <c r="B21" s="14"/>
      <c r="C21" s="19">
        <f t="shared" si="0"/>
        <v>4168</v>
      </c>
      <c r="D21" s="22">
        <f>+D20</f>
        <v>3642</v>
      </c>
      <c r="E21" s="22">
        <f aca="true" t="shared" si="6" ref="E21:M21">+E20</f>
        <v>345</v>
      </c>
      <c r="F21" s="22">
        <f t="shared" si="6"/>
        <v>94</v>
      </c>
      <c r="G21" s="22">
        <f t="shared" si="6"/>
        <v>0</v>
      </c>
      <c r="H21" s="22">
        <f t="shared" si="6"/>
        <v>2</v>
      </c>
      <c r="I21" s="22">
        <f t="shared" si="6"/>
        <v>0</v>
      </c>
      <c r="J21" s="22">
        <f t="shared" si="6"/>
        <v>12</v>
      </c>
      <c r="K21" s="22">
        <f t="shared" si="6"/>
        <v>73</v>
      </c>
      <c r="L21" s="22">
        <f t="shared" si="6"/>
        <v>0</v>
      </c>
      <c r="M21" s="22">
        <f t="shared" si="6"/>
        <v>0</v>
      </c>
    </row>
    <row r="22" spans="1:13" s="11" customFormat="1" ht="12.75">
      <c r="A22" s="11" t="s">
        <v>30</v>
      </c>
      <c r="B22" s="12" t="s">
        <v>17</v>
      </c>
      <c r="C22" s="18">
        <f t="shared" si="0"/>
        <v>12211</v>
      </c>
      <c r="D22" s="21">
        <v>10696</v>
      </c>
      <c r="E22" s="21">
        <v>1202</v>
      </c>
      <c r="F22" s="21">
        <v>146</v>
      </c>
      <c r="G22" s="21">
        <v>0</v>
      </c>
      <c r="H22" s="21">
        <v>6</v>
      </c>
      <c r="I22" s="21">
        <v>0</v>
      </c>
      <c r="J22" s="21">
        <v>19</v>
      </c>
      <c r="K22" s="21">
        <v>142</v>
      </c>
      <c r="L22" s="21">
        <v>0</v>
      </c>
      <c r="M22" s="21">
        <v>0</v>
      </c>
    </row>
    <row r="23" spans="1:13" s="15" customFormat="1" ht="12.75">
      <c r="A23" s="13" t="s">
        <v>31</v>
      </c>
      <c r="B23" s="14"/>
      <c r="C23" s="19">
        <f t="shared" si="0"/>
        <v>12211</v>
      </c>
      <c r="D23" s="22">
        <f>+D22</f>
        <v>10696</v>
      </c>
      <c r="E23" s="22">
        <f aca="true" t="shared" si="7" ref="E23:M23">+E22</f>
        <v>1202</v>
      </c>
      <c r="F23" s="22">
        <f t="shared" si="7"/>
        <v>146</v>
      </c>
      <c r="G23" s="22">
        <f t="shared" si="7"/>
        <v>0</v>
      </c>
      <c r="H23" s="22">
        <f t="shared" si="7"/>
        <v>6</v>
      </c>
      <c r="I23" s="22">
        <f t="shared" si="7"/>
        <v>0</v>
      </c>
      <c r="J23" s="22">
        <f t="shared" si="7"/>
        <v>19</v>
      </c>
      <c r="K23" s="22">
        <f t="shared" si="7"/>
        <v>142</v>
      </c>
      <c r="L23" s="22">
        <f t="shared" si="7"/>
        <v>0</v>
      </c>
      <c r="M23" s="22">
        <f t="shared" si="7"/>
        <v>0</v>
      </c>
    </row>
    <row r="24" spans="1:13" s="11" customFormat="1" ht="12.75">
      <c r="A24" s="11" t="s">
        <v>32</v>
      </c>
      <c r="B24" s="12" t="s">
        <v>17</v>
      </c>
      <c r="C24" s="18">
        <f t="shared" si="0"/>
        <v>34176</v>
      </c>
      <c r="D24" s="21">
        <v>30617</v>
      </c>
      <c r="E24" s="21">
        <v>2757</v>
      </c>
      <c r="F24" s="21">
        <v>297</v>
      </c>
      <c r="G24" s="21">
        <v>0</v>
      </c>
      <c r="H24" s="21">
        <v>12</v>
      </c>
      <c r="I24" s="21">
        <v>0</v>
      </c>
      <c r="J24" s="21">
        <v>22</v>
      </c>
      <c r="K24" s="21">
        <v>471</v>
      </c>
      <c r="L24" s="21">
        <v>0</v>
      </c>
      <c r="M24" s="21">
        <v>0</v>
      </c>
    </row>
    <row r="25" spans="1:13" s="11" customFormat="1" ht="12.75">
      <c r="A25" s="11" t="s">
        <v>32</v>
      </c>
      <c r="B25" s="12" t="s">
        <v>18</v>
      </c>
      <c r="C25" s="18">
        <f t="shared" si="0"/>
        <v>3</v>
      </c>
      <c r="D25" s="23">
        <v>0</v>
      </c>
      <c r="E25" s="23">
        <v>0</v>
      </c>
      <c r="F25" s="23">
        <v>3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</row>
    <row r="26" spans="1:13" s="15" customFormat="1" ht="12.75">
      <c r="A26" s="13" t="s">
        <v>33</v>
      </c>
      <c r="B26" s="14"/>
      <c r="C26" s="19">
        <f t="shared" si="0"/>
        <v>34179</v>
      </c>
      <c r="D26" s="22">
        <f>+D24+D25</f>
        <v>30617</v>
      </c>
      <c r="E26" s="22">
        <f aca="true" t="shared" si="8" ref="E26:M26">+E24+E25</f>
        <v>2757</v>
      </c>
      <c r="F26" s="22">
        <f t="shared" si="8"/>
        <v>300</v>
      </c>
      <c r="G26" s="22">
        <f t="shared" si="8"/>
        <v>0</v>
      </c>
      <c r="H26" s="22">
        <f t="shared" si="8"/>
        <v>12</v>
      </c>
      <c r="I26" s="22">
        <f t="shared" si="8"/>
        <v>0</v>
      </c>
      <c r="J26" s="22">
        <f t="shared" si="8"/>
        <v>22</v>
      </c>
      <c r="K26" s="22">
        <f t="shared" si="8"/>
        <v>471</v>
      </c>
      <c r="L26" s="22">
        <f t="shared" si="8"/>
        <v>0</v>
      </c>
      <c r="M26" s="22">
        <f t="shared" si="8"/>
        <v>0</v>
      </c>
    </row>
    <row r="27" spans="1:13" s="11" customFormat="1" ht="12.75">
      <c r="A27" s="11" t="s">
        <v>34</v>
      </c>
      <c r="B27" s="12" t="s">
        <v>17</v>
      </c>
      <c r="C27" s="18">
        <f t="shared" si="0"/>
        <v>664</v>
      </c>
      <c r="D27" s="21">
        <v>598</v>
      </c>
      <c r="E27" s="21">
        <v>38</v>
      </c>
      <c r="F27" s="21">
        <v>6</v>
      </c>
      <c r="G27" s="21">
        <v>0</v>
      </c>
      <c r="H27" s="21">
        <v>1</v>
      </c>
      <c r="I27" s="21">
        <v>0</v>
      </c>
      <c r="J27" s="21">
        <v>0</v>
      </c>
      <c r="K27" s="21">
        <v>21</v>
      </c>
      <c r="L27" s="21">
        <v>0</v>
      </c>
      <c r="M27" s="21">
        <v>0</v>
      </c>
    </row>
    <row r="28" spans="1:13" s="15" customFormat="1" ht="12.75">
      <c r="A28" s="13" t="s">
        <v>35</v>
      </c>
      <c r="B28" s="14"/>
      <c r="C28" s="19">
        <f t="shared" si="0"/>
        <v>664</v>
      </c>
      <c r="D28" s="22">
        <f>+D27</f>
        <v>598</v>
      </c>
      <c r="E28" s="22">
        <f aca="true" t="shared" si="9" ref="E28:M28">+E27</f>
        <v>38</v>
      </c>
      <c r="F28" s="22">
        <f t="shared" si="9"/>
        <v>6</v>
      </c>
      <c r="G28" s="22">
        <f t="shared" si="9"/>
        <v>0</v>
      </c>
      <c r="H28" s="22">
        <f t="shared" si="9"/>
        <v>1</v>
      </c>
      <c r="I28" s="22">
        <f t="shared" si="9"/>
        <v>0</v>
      </c>
      <c r="J28" s="22">
        <f t="shared" si="9"/>
        <v>0</v>
      </c>
      <c r="K28" s="22">
        <f t="shared" si="9"/>
        <v>21</v>
      </c>
      <c r="L28" s="22">
        <f t="shared" si="9"/>
        <v>0</v>
      </c>
      <c r="M28" s="22">
        <f t="shared" si="9"/>
        <v>0</v>
      </c>
    </row>
    <row r="29" spans="1:13" s="11" customFormat="1" ht="12.75">
      <c r="A29" s="11" t="s">
        <v>36</v>
      </c>
      <c r="B29" s="12" t="s">
        <v>17</v>
      </c>
      <c r="C29" s="18">
        <f t="shared" si="0"/>
        <v>1084</v>
      </c>
      <c r="D29" s="21">
        <v>940</v>
      </c>
      <c r="E29" s="21">
        <v>108</v>
      </c>
      <c r="F29" s="21">
        <v>2</v>
      </c>
      <c r="G29" s="21">
        <v>0</v>
      </c>
      <c r="H29" s="21">
        <v>3</v>
      </c>
      <c r="I29" s="21">
        <v>0</v>
      </c>
      <c r="J29" s="21">
        <v>0</v>
      </c>
      <c r="K29" s="21">
        <v>31</v>
      </c>
      <c r="L29" s="21">
        <v>0</v>
      </c>
      <c r="M29" s="21">
        <v>0</v>
      </c>
    </row>
    <row r="30" spans="1:13" s="15" customFormat="1" ht="12.75">
      <c r="A30" s="13" t="s">
        <v>37</v>
      </c>
      <c r="B30" s="14"/>
      <c r="C30" s="19">
        <f t="shared" si="0"/>
        <v>1084</v>
      </c>
      <c r="D30" s="22">
        <f>+D29</f>
        <v>940</v>
      </c>
      <c r="E30" s="22">
        <f aca="true" t="shared" si="10" ref="E30:M30">+E29</f>
        <v>108</v>
      </c>
      <c r="F30" s="22">
        <f t="shared" si="10"/>
        <v>2</v>
      </c>
      <c r="G30" s="22">
        <f t="shared" si="10"/>
        <v>0</v>
      </c>
      <c r="H30" s="22">
        <f t="shared" si="10"/>
        <v>3</v>
      </c>
      <c r="I30" s="22">
        <f t="shared" si="10"/>
        <v>0</v>
      </c>
      <c r="J30" s="22">
        <f t="shared" si="10"/>
        <v>0</v>
      </c>
      <c r="K30" s="22">
        <f t="shared" si="10"/>
        <v>31</v>
      </c>
      <c r="L30" s="22">
        <f t="shared" si="10"/>
        <v>0</v>
      </c>
      <c r="M30" s="22">
        <f t="shared" si="10"/>
        <v>0</v>
      </c>
    </row>
    <row r="31" spans="1:13" s="11" customFormat="1" ht="12.75">
      <c r="A31" s="11" t="s">
        <v>38</v>
      </c>
      <c r="B31" s="12" t="s">
        <v>17</v>
      </c>
      <c r="C31" s="18">
        <f t="shared" si="0"/>
        <v>3113</v>
      </c>
      <c r="D31" s="21">
        <v>2882</v>
      </c>
      <c r="E31" s="21">
        <v>163</v>
      </c>
      <c r="F31" s="21">
        <v>16</v>
      </c>
      <c r="G31" s="21">
        <v>0</v>
      </c>
      <c r="H31" s="21">
        <v>3</v>
      </c>
      <c r="I31" s="21">
        <v>0</v>
      </c>
      <c r="J31" s="21">
        <v>1</v>
      </c>
      <c r="K31" s="21">
        <v>48</v>
      </c>
      <c r="L31" s="21">
        <v>0</v>
      </c>
      <c r="M31" s="21">
        <v>0</v>
      </c>
    </row>
    <row r="32" spans="1:13" s="15" customFormat="1" ht="12.75">
      <c r="A32" s="13" t="s">
        <v>39</v>
      </c>
      <c r="B32" s="14"/>
      <c r="C32" s="19">
        <f t="shared" si="0"/>
        <v>3113</v>
      </c>
      <c r="D32" s="22">
        <f>+D31</f>
        <v>2882</v>
      </c>
      <c r="E32" s="22">
        <f aca="true" t="shared" si="11" ref="E32:M32">+E31</f>
        <v>163</v>
      </c>
      <c r="F32" s="22">
        <f t="shared" si="11"/>
        <v>16</v>
      </c>
      <c r="G32" s="22">
        <f t="shared" si="11"/>
        <v>0</v>
      </c>
      <c r="H32" s="22">
        <f t="shared" si="11"/>
        <v>3</v>
      </c>
      <c r="I32" s="22">
        <f t="shared" si="11"/>
        <v>0</v>
      </c>
      <c r="J32" s="22">
        <f t="shared" si="11"/>
        <v>1</v>
      </c>
      <c r="K32" s="22">
        <f t="shared" si="11"/>
        <v>48</v>
      </c>
      <c r="L32" s="22">
        <f t="shared" si="11"/>
        <v>0</v>
      </c>
      <c r="M32" s="22">
        <f t="shared" si="11"/>
        <v>0</v>
      </c>
    </row>
    <row r="33" spans="1:13" s="11" customFormat="1" ht="12.75">
      <c r="A33" s="11" t="s">
        <v>40</v>
      </c>
      <c r="B33" s="12" t="s">
        <v>17</v>
      </c>
      <c r="C33" s="18">
        <f t="shared" si="0"/>
        <v>1535</v>
      </c>
      <c r="D33" s="21">
        <v>1365</v>
      </c>
      <c r="E33" s="21">
        <v>97</v>
      </c>
      <c r="F33" s="21">
        <v>15</v>
      </c>
      <c r="G33" s="21">
        <v>0</v>
      </c>
      <c r="H33" s="21">
        <v>4</v>
      </c>
      <c r="I33" s="21">
        <v>0</v>
      </c>
      <c r="J33" s="21">
        <v>0</v>
      </c>
      <c r="K33" s="21">
        <v>54</v>
      </c>
      <c r="L33" s="21">
        <v>0</v>
      </c>
      <c r="M33" s="21">
        <v>0</v>
      </c>
    </row>
    <row r="34" spans="1:13" s="15" customFormat="1" ht="12.75">
      <c r="A34" s="13" t="s">
        <v>41</v>
      </c>
      <c r="B34" s="14"/>
      <c r="C34" s="19">
        <f t="shared" si="0"/>
        <v>1535</v>
      </c>
      <c r="D34" s="22">
        <f>+D33</f>
        <v>1365</v>
      </c>
      <c r="E34" s="22">
        <f aca="true" t="shared" si="12" ref="E34:M34">+E33</f>
        <v>97</v>
      </c>
      <c r="F34" s="22">
        <f t="shared" si="12"/>
        <v>15</v>
      </c>
      <c r="G34" s="22">
        <f t="shared" si="12"/>
        <v>0</v>
      </c>
      <c r="H34" s="22">
        <f t="shared" si="12"/>
        <v>4</v>
      </c>
      <c r="I34" s="22">
        <f t="shared" si="12"/>
        <v>0</v>
      </c>
      <c r="J34" s="22">
        <f t="shared" si="12"/>
        <v>0</v>
      </c>
      <c r="K34" s="22">
        <f t="shared" si="12"/>
        <v>54</v>
      </c>
      <c r="L34" s="22">
        <f t="shared" si="12"/>
        <v>0</v>
      </c>
      <c r="M34" s="22">
        <f t="shared" si="12"/>
        <v>0</v>
      </c>
    </row>
    <row r="35" spans="1:13" s="11" customFormat="1" ht="12.75">
      <c r="A35" s="11" t="s">
        <v>42</v>
      </c>
      <c r="B35" s="12" t="s">
        <v>17</v>
      </c>
      <c r="C35" s="18">
        <f t="shared" si="0"/>
        <v>269</v>
      </c>
      <c r="D35" s="21">
        <v>228</v>
      </c>
      <c r="E35" s="21">
        <v>21</v>
      </c>
      <c r="F35" s="21">
        <v>0</v>
      </c>
      <c r="G35" s="21">
        <v>0</v>
      </c>
      <c r="H35" s="21">
        <v>1</v>
      </c>
      <c r="I35" s="21">
        <v>0</v>
      </c>
      <c r="J35" s="21">
        <v>0</v>
      </c>
      <c r="K35" s="21">
        <v>19</v>
      </c>
      <c r="L35" s="21">
        <v>0</v>
      </c>
      <c r="M35" s="21">
        <v>0</v>
      </c>
    </row>
    <row r="36" spans="1:13" s="15" customFormat="1" ht="12.75">
      <c r="A36" s="13" t="s">
        <v>43</v>
      </c>
      <c r="B36" s="14"/>
      <c r="C36" s="19">
        <f t="shared" si="0"/>
        <v>269</v>
      </c>
      <c r="D36" s="22">
        <f>+D35</f>
        <v>228</v>
      </c>
      <c r="E36" s="22">
        <f aca="true" t="shared" si="13" ref="E36:M36">+E35</f>
        <v>21</v>
      </c>
      <c r="F36" s="22">
        <f t="shared" si="13"/>
        <v>0</v>
      </c>
      <c r="G36" s="22">
        <f t="shared" si="13"/>
        <v>0</v>
      </c>
      <c r="H36" s="22">
        <f t="shared" si="13"/>
        <v>1</v>
      </c>
      <c r="I36" s="22">
        <f t="shared" si="13"/>
        <v>0</v>
      </c>
      <c r="J36" s="22">
        <f t="shared" si="13"/>
        <v>0</v>
      </c>
      <c r="K36" s="22">
        <f t="shared" si="13"/>
        <v>19</v>
      </c>
      <c r="L36" s="22">
        <f t="shared" si="13"/>
        <v>0</v>
      </c>
      <c r="M36" s="22">
        <f t="shared" si="13"/>
        <v>0</v>
      </c>
    </row>
    <row r="37" spans="1:13" s="11" customFormat="1" ht="12.75">
      <c r="A37" s="11" t="s">
        <v>44</v>
      </c>
      <c r="B37" s="12" t="s">
        <v>17</v>
      </c>
      <c r="C37" s="18">
        <f t="shared" si="0"/>
        <v>2111</v>
      </c>
      <c r="D37" s="21">
        <v>1830</v>
      </c>
      <c r="E37" s="21">
        <v>195</v>
      </c>
      <c r="F37" s="21">
        <v>28</v>
      </c>
      <c r="G37" s="21">
        <v>0</v>
      </c>
      <c r="H37" s="21">
        <v>3</v>
      </c>
      <c r="I37" s="21">
        <v>0</v>
      </c>
      <c r="J37" s="21">
        <v>0</v>
      </c>
      <c r="K37" s="21">
        <v>55</v>
      </c>
      <c r="L37" s="21">
        <v>0</v>
      </c>
      <c r="M37" s="21">
        <v>0</v>
      </c>
    </row>
    <row r="38" spans="1:13" s="15" customFormat="1" ht="12.75">
      <c r="A38" s="13" t="s">
        <v>45</v>
      </c>
      <c r="B38" s="14"/>
      <c r="C38" s="19">
        <f t="shared" si="0"/>
        <v>2111</v>
      </c>
      <c r="D38" s="22">
        <f>+D37</f>
        <v>1830</v>
      </c>
      <c r="E38" s="22">
        <f aca="true" t="shared" si="14" ref="E38:M38">+E37</f>
        <v>195</v>
      </c>
      <c r="F38" s="22">
        <f t="shared" si="14"/>
        <v>28</v>
      </c>
      <c r="G38" s="22">
        <f t="shared" si="14"/>
        <v>0</v>
      </c>
      <c r="H38" s="22">
        <f t="shared" si="14"/>
        <v>3</v>
      </c>
      <c r="I38" s="22">
        <f t="shared" si="14"/>
        <v>0</v>
      </c>
      <c r="J38" s="22">
        <f t="shared" si="14"/>
        <v>0</v>
      </c>
      <c r="K38" s="22">
        <f t="shared" si="14"/>
        <v>55</v>
      </c>
      <c r="L38" s="22">
        <f t="shared" si="14"/>
        <v>0</v>
      </c>
      <c r="M38" s="22">
        <f t="shared" si="14"/>
        <v>0</v>
      </c>
    </row>
    <row r="39" spans="1:13" s="11" customFormat="1" ht="12.75">
      <c r="A39" s="11" t="s">
        <v>46</v>
      </c>
      <c r="B39" s="12" t="s">
        <v>17</v>
      </c>
      <c r="C39" s="18">
        <f t="shared" si="0"/>
        <v>1287</v>
      </c>
      <c r="D39" s="21">
        <v>1098</v>
      </c>
      <c r="E39" s="21">
        <v>122</v>
      </c>
      <c r="F39" s="21">
        <v>4</v>
      </c>
      <c r="G39" s="21">
        <v>0</v>
      </c>
      <c r="H39" s="21">
        <v>4</v>
      </c>
      <c r="I39" s="21">
        <v>0</v>
      </c>
      <c r="J39" s="21">
        <v>0</v>
      </c>
      <c r="K39" s="21">
        <v>59</v>
      </c>
      <c r="L39" s="21">
        <v>0</v>
      </c>
      <c r="M39" s="21">
        <v>0</v>
      </c>
    </row>
    <row r="40" spans="1:13" s="15" customFormat="1" ht="12.75">
      <c r="A40" s="13" t="s">
        <v>47</v>
      </c>
      <c r="B40" s="14"/>
      <c r="C40" s="19">
        <f t="shared" si="0"/>
        <v>1287</v>
      </c>
      <c r="D40" s="22">
        <f>+D39</f>
        <v>1098</v>
      </c>
      <c r="E40" s="22">
        <f aca="true" t="shared" si="15" ref="E40:M40">+E39</f>
        <v>122</v>
      </c>
      <c r="F40" s="22">
        <f t="shared" si="15"/>
        <v>4</v>
      </c>
      <c r="G40" s="22">
        <f t="shared" si="15"/>
        <v>0</v>
      </c>
      <c r="H40" s="22">
        <f t="shared" si="15"/>
        <v>4</v>
      </c>
      <c r="I40" s="22">
        <f t="shared" si="15"/>
        <v>0</v>
      </c>
      <c r="J40" s="22">
        <f t="shared" si="15"/>
        <v>0</v>
      </c>
      <c r="K40" s="22">
        <f t="shared" si="15"/>
        <v>59</v>
      </c>
      <c r="L40" s="22">
        <f t="shared" si="15"/>
        <v>0</v>
      </c>
      <c r="M40" s="22">
        <f t="shared" si="15"/>
        <v>0</v>
      </c>
    </row>
    <row r="41" spans="1:13" s="11" customFormat="1" ht="12.75">
      <c r="A41" s="11" t="s">
        <v>48</v>
      </c>
      <c r="B41" s="12" t="s">
        <v>17</v>
      </c>
      <c r="C41" s="18">
        <f t="shared" si="0"/>
        <v>10982</v>
      </c>
      <c r="D41" s="21">
        <v>9538</v>
      </c>
      <c r="E41" s="21">
        <v>1141</v>
      </c>
      <c r="F41" s="21">
        <v>119</v>
      </c>
      <c r="G41" s="21">
        <v>0</v>
      </c>
      <c r="H41" s="21">
        <v>7</v>
      </c>
      <c r="I41" s="21">
        <v>0</v>
      </c>
      <c r="J41" s="21">
        <v>1</v>
      </c>
      <c r="K41" s="21">
        <v>176</v>
      </c>
      <c r="L41" s="21">
        <v>0</v>
      </c>
      <c r="M41" s="21">
        <v>0</v>
      </c>
    </row>
    <row r="42" spans="1:13" s="11" customFormat="1" ht="12.75">
      <c r="A42" s="11" t="s">
        <v>48</v>
      </c>
      <c r="B42" s="12" t="s">
        <v>18</v>
      </c>
      <c r="C42" s="18">
        <f t="shared" si="0"/>
        <v>1</v>
      </c>
      <c r="D42" s="23">
        <v>0</v>
      </c>
      <c r="E42" s="23">
        <v>0</v>
      </c>
      <c r="F42" s="23">
        <v>1</v>
      </c>
      <c r="G42" s="23">
        <v>0</v>
      </c>
      <c r="H42" s="23"/>
      <c r="I42" s="23">
        <v>0</v>
      </c>
      <c r="J42" s="23">
        <v>0</v>
      </c>
      <c r="K42" s="23">
        <v>0</v>
      </c>
      <c r="L42" s="23">
        <v>0</v>
      </c>
      <c r="M42" s="23">
        <v>0</v>
      </c>
    </row>
    <row r="43" spans="1:13" s="15" customFormat="1" ht="12.75">
      <c r="A43" s="13" t="s">
        <v>49</v>
      </c>
      <c r="B43" s="14"/>
      <c r="C43" s="19">
        <f t="shared" si="0"/>
        <v>10983</v>
      </c>
      <c r="D43" s="22">
        <f>+D41+D42</f>
        <v>9538</v>
      </c>
      <c r="E43" s="22">
        <f aca="true" t="shared" si="16" ref="E43:M43">+E41+E42</f>
        <v>1141</v>
      </c>
      <c r="F43" s="22">
        <f t="shared" si="16"/>
        <v>120</v>
      </c>
      <c r="G43" s="22">
        <f t="shared" si="16"/>
        <v>0</v>
      </c>
      <c r="H43" s="22">
        <f t="shared" si="16"/>
        <v>7</v>
      </c>
      <c r="I43" s="22">
        <f t="shared" si="16"/>
        <v>0</v>
      </c>
      <c r="J43" s="22">
        <f t="shared" si="16"/>
        <v>1</v>
      </c>
      <c r="K43" s="22">
        <f t="shared" si="16"/>
        <v>176</v>
      </c>
      <c r="L43" s="22">
        <f t="shared" si="16"/>
        <v>0</v>
      </c>
      <c r="M43" s="22">
        <f t="shared" si="16"/>
        <v>0</v>
      </c>
    </row>
    <row r="44" spans="1:13" s="11" customFormat="1" ht="12.75">
      <c r="A44" s="11" t="s">
        <v>50</v>
      </c>
      <c r="B44" s="12" t="s">
        <v>17</v>
      </c>
      <c r="C44" s="18">
        <f t="shared" si="0"/>
        <v>673</v>
      </c>
      <c r="D44" s="21">
        <v>568</v>
      </c>
      <c r="E44" s="21">
        <v>65</v>
      </c>
      <c r="F44" s="21">
        <v>2</v>
      </c>
      <c r="G44" s="21">
        <v>0</v>
      </c>
      <c r="H44" s="21">
        <v>2</v>
      </c>
      <c r="I44" s="21">
        <v>0</v>
      </c>
      <c r="J44" s="21">
        <v>0</v>
      </c>
      <c r="K44" s="21">
        <v>36</v>
      </c>
      <c r="L44" s="21">
        <v>0</v>
      </c>
      <c r="M44" s="21">
        <v>0</v>
      </c>
    </row>
    <row r="45" spans="1:13" s="15" customFormat="1" ht="12.75">
      <c r="A45" s="13" t="s">
        <v>51</v>
      </c>
      <c r="B45" s="14"/>
      <c r="C45" s="19">
        <f t="shared" si="0"/>
        <v>673</v>
      </c>
      <c r="D45" s="22">
        <f>+D44</f>
        <v>568</v>
      </c>
      <c r="E45" s="22">
        <f aca="true" t="shared" si="17" ref="E45:M45">+E44</f>
        <v>65</v>
      </c>
      <c r="F45" s="22">
        <f t="shared" si="17"/>
        <v>2</v>
      </c>
      <c r="G45" s="22">
        <f t="shared" si="17"/>
        <v>0</v>
      </c>
      <c r="H45" s="22">
        <f t="shared" si="17"/>
        <v>2</v>
      </c>
      <c r="I45" s="22">
        <f t="shared" si="17"/>
        <v>0</v>
      </c>
      <c r="J45" s="22">
        <f t="shared" si="17"/>
        <v>0</v>
      </c>
      <c r="K45" s="22">
        <f t="shared" si="17"/>
        <v>36</v>
      </c>
      <c r="L45" s="22">
        <f t="shared" si="17"/>
        <v>0</v>
      </c>
      <c r="M45" s="22">
        <f t="shared" si="17"/>
        <v>0</v>
      </c>
    </row>
    <row r="46" spans="1:13" s="11" customFormat="1" ht="12.75">
      <c r="A46" s="11" t="s">
        <v>52</v>
      </c>
      <c r="B46" s="12" t="s">
        <v>17</v>
      </c>
      <c r="C46" s="18">
        <f t="shared" si="0"/>
        <v>28691</v>
      </c>
      <c r="D46" s="21">
        <v>24898</v>
      </c>
      <c r="E46" s="21">
        <v>2948</v>
      </c>
      <c r="F46" s="21">
        <v>459</v>
      </c>
      <c r="G46" s="21">
        <v>0</v>
      </c>
      <c r="H46" s="21">
        <v>5</v>
      </c>
      <c r="I46" s="21">
        <v>0</v>
      </c>
      <c r="J46" s="21">
        <v>44</v>
      </c>
      <c r="K46" s="21">
        <v>337</v>
      </c>
      <c r="L46" s="21">
        <v>0</v>
      </c>
      <c r="M46" s="21">
        <v>0</v>
      </c>
    </row>
    <row r="47" spans="1:13" s="11" customFormat="1" ht="12.75">
      <c r="A47" s="11" t="s">
        <v>52</v>
      </c>
      <c r="B47" s="12" t="s">
        <v>18</v>
      </c>
      <c r="C47" s="18">
        <f t="shared" si="0"/>
        <v>3</v>
      </c>
      <c r="D47" s="23">
        <v>0</v>
      </c>
      <c r="E47" s="23">
        <v>0</v>
      </c>
      <c r="F47" s="23">
        <v>3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23">
        <v>0</v>
      </c>
      <c r="M47" s="23">
        <v>0</v>
      </c>
    </row>
    <row r="48" spans="1:13" s="15" customFormat="1" ht="12.75">
      <c r="A48" s="13" t="s">
        <v>53</v>
      </c>
      <c r="B48" s="14"/>
      <c r="C48" s="19">
        <f t="shared" si="0"/>
        <v>28694</v>
      </c>
      <c r="D48" s="22">
        <f>+D46+D47</f>
        <v>24898</v>
      </c>
      <c r="E48" s="22">
        <f aca="true" t="shared" si="18" ref="E48:M48">+E46+E47</f>
        <v>2948</v>
      </c>
      <c r="F48" s="22">
        <f t="shared" si="18"/>
        <v>462</v>
      </c>
      <c r="G48" s="22">
        <f t="shared" si="18"/>
        <v>0</v>
      </c>
      <c r="H48" s="22">
        <f t="shared" si="18"/>
        <v>5</v>
      </c>
      <c r="I48" s="22">
        <f t="shared" si="18"/>
        <v>0</v>
      </c>
      <c r="J48" s="22">
        <f t="shared" si="18"/>
        <v>44</v>
      </c>
      <c r="K48" s="22">
        <f t="shared" si="18"/>
        <v>337</v>
      </c>
      <c r="L48" s="22">
        <f t="shared" si="18"/>
        <v>0</v>
      </c>
      <c r="M48" s="22">
        <f t="shared" si="18"/>
        <v>0</v>
      </c>
    </row>
    <row r="49" spans="1:13" s="11" customFormat="1" ht="12.75">
      <c r="A49" s="11" t="s">
        <v>54</v>
      </c>
      <c r="B49" s="12" t="s">
        <v>17</v>
      </c>
      <c r="C49" s="18">
        <f t="shared" si="0"/>
        <v>3871</v>
      </c>
      <c r="D49" s="21">
        <v>3498</v>
      </c>
      <c r="E49" s="21">
        <v>196</v>
      </c>
      <c r="F49" s="21">
        <v>13</v>
      </c>
      <c r="G49" s="21">
        <v>0</v>
      </c>
      <c r="H49" s="21">
        <v>11</v>
      </c>
      <c r="I49" s="21">
        <v>0</v>
      </c>
      <c r="J49" s="21">
        <v>0</v>
      </c>
      <c r="K49" s="21">
        <v>153</v>
      </c>
      <c r="L49" s="21">
        <v>0</v>
      </c>
      <c r="M49" s="21">
        <v>0</v>
      </c>
    </row>
    <row r="50" spans="1:13" s="15" customFormat="1" ht="12.75">
      <c r="A50" s="13" t="s">
        <v>55</v>
      </c>
      <c r="B50" s="14"/>
      <c r="C50" s="19">
        <f t="shared" si="0"/>
        <v>3871</v>
      </c>
      <c r="D50" s="22">
        <f>+D49</f>
        <v>3498</v>
      </c>
      <c r="E50" s="22">
        <f aca="true" t="shared" si="19" ref="E50:M50">+E49</f>
        <v>196</v>
      </c>
      <c r="F50" s="22">
        <f t="shared" si="19"/>
        <v>13</v>
      </c>
      <c r="G50" s="22">
        <f t="shared" si="19"/>
        <v>0</v>
      </c>
      <c r="H50" s="22">
        <f t="shared" si="19"/>
        <v>11</v>
      </c>
      <c r="I50" s="22">
        <f t="shared" si="19"/>
        <v>0</v>
      </c>
      <c r="J50" s="22">
        <f t="shared" si="19"/>
        <v>0</v>
      </c>
      <c r="K50" s="22">
        <f t="shared" si="19"/>
        <v>153</v>
      </c>
      <c r="L50" s="22">
        <f t="shared" si="19"/>
        <v>0</v>
      </c>
      <c r="M50" s="22">
        <f t="shared" si="19"/>
        <v>0</v>
      </c>
    </row>
    <row r="51" spans="1:13" s="11" customFormat="1" ht="12.75">
      <c r="A51" s="11" t="s">
        <v>56</v>
      </c>
      <c r="B51" s="12" t="s">
        <v>17</v>
      </c>
      <c r="C51" s="18">
        <f t="shared" si="0"/>
        <v>8195</v>
      </c>
      <c r="D51" s="21">
        <v>7200</v>
      </c>
      <c r="E51" s="21">
        <v>807</v>
      </c>
      <c r="F51" s="21">
        <v>68</v>
      </c>
      <c r="G51" s="21">
        <v>0</v>
      </c>
      <c r="H51" s="21">
        <v>6</v>
      </c>
      <c r="I51" s="21">
        <v>0</v>
      </c>
      <c r="J51" s="21">
        <v>0</v>
      </c>
      <c r="K51" s="21">
        <v>114</v>
      </c>
      <c r="L51" s="21">
        <v>0</v>
      </c>
      <c r="M51" s="21">
        <v>0</v>
      </c>
    </row>
    <row r="52" spans="1:13" s="15" customFormat="1" ht="12.75">
      <c r="A52" s="13" t="s">
        <v>57</v>
      </c>
      <c r="B52" s="14"/>
      <c r="C52" s="19">
        <f t="shared" si="0"/>
        <v>8195</v>
      </c>
      <c r="D52" s="22">
        <f>+D51</f>
        <v>7200</v>
      </c>
      <c r="E52" s="22">
        <f aca="true" t="shared" si="20" ref="E52:M52">+E51</f>
        <v>807</v>
      </c>
      <c r="F52" s="22">
        <f t="shared" si="20"/>
        <v>68</v>
      </c>
      <c r="G52" s="22">
        <f t="shared" si="20"/>
        <v>0</v>
      </c>
      <c r="H52" s="22">
        <f t="shared" si="20"/>
        <v>6</v>
      </c>
      <c r="I52" s="22">
        <f t="shared" si="20"/>
        <v>0</v>
      </c>
      <c r="J52" s="22">
        <f t="shared" si="20"/>
        <v>0</v>
      </c>
      <c r="K52" s="22">
        <f t="shared" si="20"/>
        <v>114</v>
      </c>
      <c r="L52" s="22">
        <f t="shared" si="20"/>
        <v>0</v>
      </c>
      <c r="M52" s="22">
        <f t="shared" si="20"/>
        <v>0</v>
      </c>
    </row>
    <row r="53" spans="1:13" s="11" customFormat="1" ht="12.75">
      <c r="A53" s="11" t="s">
        <v>58</v>
      </c>
      <c r="B53" s="12" t="s">
        <v>17</v>
      </c>
      <c r="C53" s="18">
        <f t="shared" si="0"/>
        <v>9461</v>
      </c>
      <c r="D53" s="21">
        <v>8525</v>
      </c>
      <c r="E53" s="21">
        <v>681</v>
      </c>
      <c r="F53" s="21">
        <v>136</v>
      </c>
      <c r="G53" s="21">
        <v>0</v>
      </c>
      <c r="H53" s="21">
        <v>4</v>
      </c>
      <c r="I53" s="21">
        <v>0</v>
      </c>
      <c r="J53" s="21">
        <v>12</v>
      </c>
      <c r="K53" s="21">
        <v>103</v>
      </c>
      <c r="L53" s="21">
        <v>0</v>
      </c>
      <c r="M53" s="21">
        <v>0</v>
      </c>
    </row>
    <row r="54" spans="1:13" s="11" customFormat="1" ht="12.75">
      <c r="A54" s="11" t="s">
        <v>58</v>
      </c>
      <c r="B54" s="12" t="s">
        <v>18</v>
      </c>
      <c r="C54" s="18">
        <f t="shared" si="0"/>
        <v>3</v>
      </c>
      <c r="D54" s="23">
        <v>0</v>
      </c>
      <c r="E54" s="23">
        <v>0</v>
      </c>
      <c r="F54" s="23">
        <v>3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23">
        <v>0</v>
      </c>
      <c r="M54" s="23">
        <v>0</v>
      </c>
    </row>
    <row r="55" spans="1:13" s="15" customFormat="1" ht="12.75">
      <c r="A55" s="13" t="s">
        <v>59</v>
      </c>
      <c r="B55" s="14"/>
      <c r="C55" s="19">
        <f t="shared" si="0"/>
        <v>9464</v>
      </c>
      <c r="D55" s="22">
        <f>+D53+D54</f>
        <v>8525</v>
      </c>
      <c r="E55" s="22">
        <f aca="true" t="shared" si="21" ref="E55:M55">+E53+E54</f>
        <v>681</v>
      </c>
      <c r="F55" s="22">
        <f t="shared" si="21"/>
        <v>139</v>
      </c>
      <c r="G55" s="22">
        <f t="shared" si="21"/>
        <v>0</v>
      </c>
      <c r="H55" s="22">
        <f t="shared" si="21"/>
        <v>4</v>
      </c>
      <c r="I55" s="22">
        <f t="shared" si="21"/>
        <v>0</v>
      </c>
      <c r="J55" s="22">
        <f t="shared" si="21"/>
        <v>12</v>
      </c>
      <c r="K55" s="22">
        <f t="shared" si="21"/>
        <v>103</v>
      </c>
      <c r="L55" s="22">
        <f t="shared" si="21"/>
        <v>0</v>
      </c>
      <c r="M55" s="22">
        <f t="shared" si="21"/>
        <v>0</v>
      </c>
    </row>
    <row r="56" spans="1:13" s="11" customFormat="1" ht="12.75">
      <c r="A56" s="11" t="s">
        <v>60</v>
      </c>
      <c r="B56" s="12" t="s">
        <v>17</v>
      </c>
      <c r="C56" s="18">
        <f t="shared" si="0"/>
        <v>1679</v>
      </c>
      <c r="D56" s="21">
        <v>1435</v>
      </c>
      <c r="E56" s="21">
        <v>147</v>
      </c>
      <c r="F56" s="21">
        <v>19</v>
      </c>
      <c r="G56" s="21">
        <v>0</v>
      </c>
      <c r="H56" s="21">
        <v>2</v>
      </c>
      <c r="I56" s="21">
        <v>0</v>
      </c>
      <c r="J56" s="21">
        <v>0</v>
      </c>
      <c r="K56" s="21">
        <v>76</v>
      </c>
      <c r="L56" s="21">
        <v>0</v>
      </c>
      <c r="M56" s="21">
        <v>0</v>
      </c>
    </row>
    <row r="57" spans="1:13" s="15" customFormat="1" ht="12.75">
      <c r="A57" s="13" t="s">
        <v>61</v>
      </c>
      <c r="B57" s="14"/>
      <c r="C57" s="19">
        <f t="shared" si="0"/>
        <v>1679</v>
      </c>
      <c r="D57" s="22">
        <f>+D56</f>
        <v>1435</v>
      </c>
      <c r="E57" s="22">
        <f aca="true" t="shared" si="22" ref="E57:M57">+E56</f>
        <v>147</v>
      </c>
      <c r="F57" s="22">
        <f t="shared" si="22"/>
        <v>19</v>
      </c>
      <c r="G57" s="22">
        <f t="shared" si="22"/>
        <v>0</v>
      </c>
      <c r="H57" s="22">
        <f t="shared" si="22"/>
        <v>2</v>
      </c>
      <c r="I57" s="22">
        <f t="shared" si="22"/>
        <v>0</v>
      </c>
      <c r="J57" s="22">
        <f t="shared" si="22"/>
        <v>0</v>
      </c>
      <c r="K57" s="22">
        <f t="shared" si="22"/>
        <v>76</v>
      </c>
      <c r="L57" s="22">
        <f t="shared" si="22"/>
        <v>0</v>
      </c>
      <c r="M57" s="22">
        <f t="shared" si="22"/>
        <v>0</v>
      </c>
    </row>
    <row r="58" spans="1:13" s="11" customFormat="1" ht="12.75">
      <c r="A58" s="11" t="s">
        <v>62</v>
      </c>
      <c r="B58" s="12" t="s">
        <v>17</v>
      </c>
      <c r="C58" s="18">
        <f t="shared" si="0"/>
        <v>1567</v>
      </c>
      <c r="D58" s="21">
        <v>1431</v>
      </c>
      <c r="E58" s="21">
        <v>55</v>
      </c>
      <c r="F58" s="21">
        <v>1</v>
      </c>
      <c r="G58" s="21">
        <v>0</v>
      </c>
      <c r="H58" s="21">
        <v>3</v>
      </c>
      <c r="I58" s="21">
        <v>0</v>
      </c>
      <c r="J58" s="21">
        <v>0</v>
      </c>
      <c r="K58" s="21">
        <v>77</v>
      </c>
      <c r="L58" s="21">
        <v>0</v>
      </c>
      <c r="M58" s="21">
        <v>0</v>
      </c>
    </row>
    <row r="59" spans="1:13" s="15" customFormat="1" ht="12.75">
      <c r="A59" s="13" t="s">
        <v>63</v>
      </c>
      <c r="C59" s="19">
        <f t="shared" si="0"/>
        <v>1567</v>
      </c>
      <c r="D59" s="19">
        <f>+D58</f>
        <v>1431</v>
      </c>
      <c r="E59" s="19">
        <f aca="true" t="shared" si="23" ref="E59:M59">+E58</f>
        <v>55</v>
      </c>
      <c r="F59" s="19">
        <f t="shared" si="23"/>
        <v>1</v>
      </c>
      <c r="G59" s="19">
        <f t="shared" si="23"/>
        <v>0</v>
      </c>
      <c r="H59" s="19">
        <f t="shared" si="23"/>
        <v>3</v>
      </c>
      <c r="I59" s="19">
        <f t="shared" si="23"/>
        <v>0</v>
      </c>
      <c r="J59" s="19">
        <f t="shared" si="23"/>
        <v>0</v>
      </c>
      <c r="K59" s="19">
        <f t="shared" si="23"/>
        <v>77</v>
      </c>
      <c r="L59" s="19">
        <f t="shared" si="23"/>
        <v>0</v>
      </c>
      <c r="M59" s="19">
        <f t="shared" si="23"/>
        <v>0</v>
      </c>
    </row>
    <row r="60" spans="3:13" ht="12.75">
      <c r="C60" s="7"/>
      <c r="D60" s="10"/>
      <c r="E60" s="10"/>
      <c r="F60" s="10"/>
      <c r="G60" s="10"/>
      <c r="H60" s="10"/>
      <c r="I60" s="10"/>
      <c r="J60" s="10"/>
      <c r="K60" s="10"/>
      <c r="L60" s="10"/>
      <c r="M60" s="10"/>
    </row>
    <row r="61" spans="1:13" s="16" customFormat="1" ht="12.75">
      <c r="A61" s="4" t="s">
        <v>64</v>
      </c>
      <c r="C61" s="3">
        <f>+C7+C10+C12+C14+C17+C20+C22+C24+C27+C29+C31+C33+C35+C37+C39+C41+C44+C46+C49+C51+C53+C56+C58</f>
        <v>311701</v>
      </c>
      <c r="D61" s="3">
        <f aca="true" t="shared" si="24" ref="D61:M61">+D7+D10+D12+D14+D17+D20+D22+D24+D27+D29+D31+D33+D35+D37+D39+D41+D44+D46+D49+D51+D53+D56+D58</f>
        <v>276616</v>
      </c>
      <c r="E61" s="3">
        <f t="shared" si="24"/>
        <v>28141</v>
      </c>
      <c r="F61" s="3">
        <f t="shared" si="24"/>
        <v>3029</v>
      </c>
      <c r="G61" s="3">
        <f t="shared" si="24"/>
        <v>0</v>
      </c>
      <c r="H61" s="3">
        <f t="shared" si="24"/>
        <v>116</v>
      </c>
      <c r="I61" s="3">
        <f t="shared" si="24"/>
        <v>0</v>
      </c>
      <c r="J61" s="3">
        <f t="shared" si="24"/>
        <v>220</v>
      </c>
      <c r="K61" s="3">
        <f t="shared" si="24"/>
        <v>3579</v>
      </c>
      <c r="L61" s="3">
        <f t="shared" si="24"/>
        <v>0</v>
      </c>
      <c r="M61" s="3">
        <f t="shared" si="24"/>
        <v>0</v>
      </c>
    </row>
    <row r="62" spans="1:13" s="16" customFormat="1" ht="12.75">
      <c r="A62" s="4" t="s">
        <v>65</v>
      </c>
      <c r="C62" s="3">
        <f>+C8+C15+C18+C25+C42+C47+C54</f>
        <v>42</v>
      </c>
      <c r="D62" s="3">
        <f aca="true" t="shared" si="25" ref="D62:M62">+D8+D15+D18+D25+D42+D47+D54</f>
        <v>0</v>
      </c>
      <c r="E62" s="3">
        <f t="shared" si="25"/>
        <v>20</v>
      </c>
      <c r="F62" s="3">
        <f t="shared" si="25"/>
        <v>22</v>
      </c>
      <c r="G62" s="3">
        <f t="shared" si="25"/>
        <v>0</v>
      </c>
      <c r="H62" s="3">
        <f t="shared" si="25"/>
        <v>0</v>
      </c>
      <c r="I62" s="3">
        <f t="shared" si="25"/>
        <v>0</v>
      </c>
      <c r="J62" s="3">
        <f t="shared" si="25"/>
        <v>0</v>
      </c>
      <c r="K62" s="3">
        <f t="shared" si="25"/>
        <v>0</v>
      </c>
      <c r="L62" s="3">
        <f t="shared" si="25"/>
        <v>0</v>
      </c>
      <c r="M62" s="3">
        <f t="shared" si="25"/>
        <v>0</v>
      </c>
    </row>
    <row r="63" spans="1:13" s="16" customFormat="1" ht="12.75">
      <c r="A63" s="4" t="s">
        <v>66</v>
      </c>
      <c r="C63" s="3">
        <f>+C9+C11+C13+C16+C19+C21+C23+C26+C28+C30+C32+C34+C36+C38+C40+C43+C45+C48+C50+C52+C55+C57+C59</f>
        <v>311743</v>
      </c>
      <c r="D63" s="3">
        <f aca="true" t="shared" si="26" ref="D63:M63">+D9+D11+D13+D16+D19+D21+D23+D26+D28+D30+D32+D34+D36+D38+D40+D43+D45+D48+D50+D52+D55+D57+D59</f>
        <v>276616</v>
      </c>
      <c r="E63" s="3">
        <f t="shared" si="26"/>
        <v>28161</v>
      </c>
      <c r="F63" s="3">
        <f t="shared" si="26"/>
        <v>3051</v>
      </c>
      <c r="G63" s="3">
        <f t="shared" si="26"/>
        <v>0</v>
      </c>
      <c r="H63" s="3">
        <f t="shared" si="26"/>
        <v>116</v>
      </c>
      <c r="I63" s="3">
        <f t="shared" si="26"/>
        <v>0</v>
      </c>
      <c r="J63" s="3">
        <f t="shared" si="26"/>
        <v>220</v>
      </c>
      <c r="K63" s="3">
        <f t="shared" si="26"/>
        <v>3579</v>
      </c>
      <c r="L63" s="3">
        <f t="shared" si="26"/>
        <v>0</v>
      </c>
      <c r="M63" s="3">
        <f t="shared" si="26"/>
        <v>0</v>
      </c>
    </row>
    <row r="64" spans="3:13" ht="12.75">
      <c r="C64" s="8"/>
      <c r="D64" s="9"/>
      <c r="E64" s="9"/>
      <c r="F64" s="9"/>
      <c r="G64" s="9"/>
      <c r="H64" s="9"/>
      <c r="I64" s="9"/>
      <c r="J64" s="9"/>
      <c r="K64" s="9"/>
      <c r="L64" s="9"/>
      <c r="M64" s="9"/>
    </row>
    <row r="65" spans="4:13" ht="12.75"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4:13" ht="12.75"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4:13" ht="12.75"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4:13" ht="12.75"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4:13" ht="12.75"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4:13" ht="12.75"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4:13" ht="12.75">
      <c r="D71" s="2"/>
      <c r="E71" s="2"/>
      <c r="F71" s="2"/>
      <c r="G71" s="2"/>
      <c r="H71" s="2"/>
      <c r="I71" s="2"/>
      <c r="J71" s="2"/>
      <c r="K71" s="2"/>
      <c r="L71" s="2"/>
      <c r="M71" s="2"/>
    </row>
  </sheetData>
  <printOptions/>
  <pageMargins left="0.75" right="0.75" top="1" bottom="1" header="0" footer="0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anduco</dc:creator>
  <cp:keywords/>
  <dc:description/>
  <cp:lastModifiedBy>anduco</cp:lastModifiedBy>
  <cp:lastPrinted>2012-12-11T21:58:28Z</cp:lastPrinted>
  <dcterms:created xsi:type="dcterms:W3CDTF">2012-12-10T20:12:39Z</dcterms:created>
  <dcterms:modified xsi:type="dcterms:W3CDTF">2015-10-02T21:18:03Z</dcterms:modified>
  <cp:category/>
  <cp:version/>
  <cp:contentType/>
  <cp:contentStatus/>
</cp:coreProperties>
</file>